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3/Tabellsett/"/>
    </mc:Choice>
  </mc:AlternateContent>
  <xr:revisionPtr revIDLastSave="338" documentId="8_{82727712-4FC2-4DD1-AD5C-9A1D8601AFC7}" xr6:coauthVersionLast="47" xr6:coauthVersionMax="47" xr10:uidLastSave="{D6F73705-201A-47CB-B8DA-7E4C8787ACFF}"/>
  <bookViews>
    <workbookView xWindow="-28920" yWindow="-105" windowWidth="29040" windowHeight="15840" tabRatio="837" xr2:uid="{00000000-000D-0000-FFFF-FFFF00000000}"/>
  </bookViews>
  <sheets>
    <sheet name="Innhold" sheetId="24" r:id="rId1"/>
    <sheet name="A.1.1" sheetId="25" r:id="rId2"/>
    <sheet name="A.1.2" sheetId="14" r:id="rId3"/>
    <sheet name="A.1.3a" sheetId="15" r:id="rId4"/>
    <sheet name="A.1.3b" sheetId="16" r:id="rId5"/>
    <sheet name="A.1.4" sheetId="27" r:id="rId6"/>
    <sheet name="A.1.5 alle år" sheetId="36" state="hidden" r:id="rId7"/>
    <sheet name="A.1.5" sheetId="37" r:id="rId8"/>
    <sheet name="A.1.6" sheetId="19" r:id="rId9"/>
    <sheet name="A.1.7" sheetId="20" r:id="rId10"/>
    <sheet name="A.1.8" sheetId="26" r:id="rId11"/>
    <sheet name="A.1.9" sheetId="22" r:id="rId12"/>
    <sheet name="A.1.10a" sheetId="28" r:id="rId13"/>
    <sheet name="A.1.10b" sheetId="29" r:id="rId14"/>
    <sheet name="A.1.11" sheetId="30" r:id="rId15"/>
    <sheet name="A.1.12" sheetId="31" r:id="rId16"/>
    <sheet name="A.1.13" sheetId="32" r:id="rId17"/>
    <sheet name="A.1.14" sheetId="34" r:id="rId18"/>
  </sheets>
  <definedNames>
    <definedName name="_xlnm.Print_Area" localSheetId="1">'A.1.1'!$A$1:$G$74</definedName>
    <definedName name="_xlnm.Print_Area" localSheetId="12">'A.1.10a'!$A$1:$A$2</definedName>
    <definedName name="_xlnm.Print_Area" localSheetId="14">'A.1.11'!#REF!</definedName>
    <definedName name="_xlnm.Print_Area" localSheetId="15">'A.1.12'!#REF!</definedName>
    <definedName name="_xlnm.Print_Area" localSheetId="16">'A.1.13'!$A$1:$C$10</definedName>
    <definedName name="_xlnm.Print_Area" localSheetId="17">'A.1.14'!#REF!</definedName>
    <definedName name="_xlnm.Print_Area" localSheetId="2">'A.1.2'!$A$1:$J$17</definedName>
    <definedName name="_xlnm.Print_Area" localSheetId="3">'A.1.3a'!$A$1:$I$74</definedName>
    <definedName name="_xlnm.Print_Area" localSheetId="4">'A.1.3b'!$A$1:$H$36</definedName>
    <definedName name="_xlnm.Print_Area" localSheetId="5">'A.1.4'!$A$1:$F$14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6" l="1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11" i="16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41" i="25"/>
  <c r="E40" i="25"/>
  <c r="A8" i="24"/>
  <c r="C9" i="24"/>
  <c r="B9" i="24"/>
  <c r="A9" i="24"/>
  <c r="C19" i="24" l="1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A13" i="24"/>
  <c r="A12" i="24"/>
  <c r="A11" i="24"/>
  <c r="A10" i="24"/>
  <c r="C8" i="24"/>
  <c r="B8" i="24"/>
  <c r="A7" i="24"/>
  <c r="A6" i="24"/>
  <c r="A5" i="24"/>
  <c r="A4" i="24"/>
  <c r="C12" i="24" l="1"/>
  <c r="B12" i="24"/>
  <c r="AC21" i="19"/>
  <c r="AB21" i="19"/>
  <c r="AA21" i="19"/>
  <c r="Z21" i="19"/>
  <c r="Y21" i="19"/>
  <c r="X21" i="19"/>
  <c r="V21" i="19"/>
  <c r="U21" i="19"/>
  <c r="T21" i="19"/>
  <c r="S21" i="19"/>
  <c r="R21" i="19"/>
  <c r="Q21" i="19"/>
  <c r="C53" i="25" l="1"/>
  <c r="C13" i="24" l="1"/>
  <c r="C11" i="24"/>
  <c r="C10" i="24"/>
  <c r="C7" i="24"/>
  <c r="C6" i="24"/>
  <c r="C5" i="24"/>
  <c r="C4" i="24"/>
  <c r="B4" i="24" l="1"/>
  <c r="B6" i="24"/>
  <c r="B13" i="24" l="1"/>
  <c r="B11" i="24"/>
  <c r="B10" i="24"/>
  <c r="B7" i="24"/>
  <c r="B5" i="24"/>
</calcChain>
</file>

<file path=xl/sharedStrings.xml><?xml version="1.0" encoding="utf-8"?>
<sst xmlns="http://schemas.openxmlformats.org/spreadsheetml/2006/main" count="938" uniqueCount="267">
  <si>
    <t>Nummer</t>
  </si>
  <si>
    <t>Navn</t>
  </si>
  <si>
    <t>Merknad</t>
  </si>
  <si>
    <t>Tabell A.1.1</t>
  </si>
  <si>
    <r>
      <t>Studenter i universitets- og høgskolesektoren 1970–2020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og høyere grads kandidater</t>
    </r>
  </si>
  <si>
    <t>Studenter</t>
  </si>
  <si>
    <t>Høyere grads kandidater</t>
  </si>
  <si>
    <t>Universiteter og</t>
  </si>
  <si>
    <t>Høgskoler</t>
  </si>
  <si>
    <t>Statlige høgskoler</t>
  </si>
  <si>
    <t>vitenskapelige</t>
  </si>
  <si>
    <t>(før 1994 regionale</t>
  </si>
  <si>
    <t>År</t>
  </si>
  <si>
    <t>Totalt</t>
  </si>
  <si>
    <t>høgskoler</t>
  </si>
  <si>
    <r>
      <t>høgskoler m.fl.</t>
    </r>
    <r>
      <rPr>
        <vertAlign val="superscript"/>
        <sz val="11"/>
        <rFont val="Arial"/>
        <family val="2"/>
      </rPr>
      <t>2</t>
    </r>
  </si>
  <si>
    <t>høgskoler)</t>
  </si>
  <si>
    <t>..</t>
  </si>
  <si>
    <r>
      <t>2001'</t>
    </r>
    <r>
      <rPr>
        <vertAlign val="superscript"/>
        <sz val="10"/>
        <rFont val="Arial"/>
        <family val="2"/>
      </rPr>
      <t>3</t>
    </r>
  </si>
  <si>
    <t>2005</t>
  </si>
  <si>
    <r>
      <t>2007</t>
    </r>
    <r>
      <rPr>
        <vertAlign val="superscript"/>
        <sz val="10"/>
        <rFont val="Arial"/>
        <family val="2"/>
      </rPr>
      <t>4</t>
    </r>
  </si>
  <si>
    <t>2008</t>
  </si>
  <si>
    <t>2009</t>
  </si>
  <si>
    <t>2010</t>
  </si>
  <si>
    <t>2011</t>
  </si>
  <si>
    <t>2014  5)  6)</t>
  </si>
  <si>
    <t>2016  7)-10)</t>
  </si>
  <si>
    <t>2017 11)-13)</t>
  </si>
  <si>
    <t>2018 14)</t>
  </si>
  <si>
    <r>
      <t>1</t>
    </r>
    <r>
      <rPr>
        <sz val="8"/>
        <rFont val="Arial"/>
        <family val="2"/>
      </rPr>
      <t xml:space="preserve"> Fra og med 2001 er ikke personer registrert på doktorgradsprogram inkludert i tallene. Høgskoler omfatter statlige høgskoler samt ikke-vitenskapelige statlige og private </t>
    </r>
  </si>
  <si>
    <t xml:space="preserve">høgskoler. Universitetet i Stavanger, tidligere Høgskolen i Stavanger, er klassifisert som universitet fra 1. jaunar 2005. Universitetet i Agder, tidligere Høgskolen i Agder, </t>
  </si>
  <si>
    <r>
      <t xml:space="preserve">2 </t>
    </r>
    <r>
      <rPr>
        <sz val="8"/>
        <rFont val="Arial"/>
        <family val="2"/>
      </rPr>
      <t>I tillegg til universitetene omfatter dette: Arkitektur- og designhøgskolen i Oslo, Norges Handelshøyskole, Norges landbrukshøgskole (fra og med 2005 som Universitetet</t>
    </r>
  </si>
  <si>
    <t xml:space="preserve">Norges Musikkhøgskole og Bergen Arkitekt Skole inkludert. Fra og med 2001 er NLA høgskolen inkludert, og fra og  med 2002 Kunsthøgskolen i Bergen og Kunsthøgskolen </t>
  </si>
  <si>
    <r>
      <t>3</t>
    </r>
    <r>
      <rPr>
        <sz val="8"/>
        <rFont val="Arial"/>
        <family val="2"/>
      </rPr>
      <t xml:space="preserve"> Nedgangen ved universiteter og vitenskpelige høgskoler m.fl. i 2001 er ikke reell, men skyldes omleggingen til femårig sivilingeniørutdanning ved NTNU fra og med 1997.</t>
    </r>
  </si>
  <si>
    <r>
      <t xml:space="preserve">4 </t>
    </r>
    <r>
      <rPr>
        <sz val="8"/>
        <rFont val="Arial"/>
        <family val="2"/>
      </rPr>
      <t>Fristen for å avlegge hovedfag etter gammel modell utløp våren 2007, og medførte ekstra høye kandidattall dette året.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</si>
  <si>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Fra og med 2014 er UMB slått sammen med Norges veterinærhøgskole til Norges miljø- og biovitenskapelige universitet (NMBU).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</si>
  <si>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Høgskolen i Molde er i denne statistikken kategorisert som vitenskapelig høgskole fra og med 2014.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</si>
  <si>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Høgskolen i Nesna og Høgskolen i Nord-Trøndelag er fra 1.1.2016 slått sammen med Universitetet i Nordland til Nord universitet.</t>
    </r>
  </si>
  <si>
    <r>
      <rPr>
        <vertAlign val="superscript"/>
        <sz val="8"/>
        <rFont val="Arial"/>
        <family val="2"/>
      </rPr>
      <t>8</t>
    </r>
    <r>
      <rPr>
        <sz val="8"/>
        <rFont val="Arial"/>
        <family val="2"/>
      </rPr>
      <t xml:space="preserve"> Høgskolen i Harstad og Høgskolen i Narvik er fra 1.1.2016 slått sammen med Norges arktiske universitet - Universitetet i Tromsø.</t>
    </r>
  </si>
  <si>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 xml:space="preserve"> Høgskolene i Gjøvik, Ålesund og Sør-Trøndelag er fra 1.1.2016 slått sammen med NTNU.</t>
    </r>
  </si>
  <si>
    <r>
      <rPr>
        <vertAlign val="superscript"/>
        <sz val="8"/>
        <rFont val="Arial"/>
        <family val="2"/>
      </rPr>
      <t>10</t>
    </r>
    <r>
      <rPr>
        <sz val="8"/>
        <rFont val="Arial"/>
        <family val="2"/>
      </rPr>
      <t xml:space="preserve"> Høgskolene i Buskerud, Vestfold og Telemark ble fra 1.1. 2016 slått sammen til Høgskolen i Sørøst-Norge.</t>
    </r>
  </si>
  <si>
    <r>
      <rPr>
        <vertAlign val="superscript"/>
        <sz val="8"/>
        <rFont val="Arial"/>
        <family val="2"/>
      </rPr>
      <t>11</t>
    </r>
    <r>
      <rPr>
        <sz val="8"/>
        <rFont val="Arial"/>
        <family val="2"/>
      </rPr>
      <t xml:space="preserve"> Høgskolen i Bergen, Sogn og Fjordane og Høgskolen Stord Haugesund ble 1.1.2017 slått sammen til Høgskulen på Vestlandet.</t>
    </r>
  </si>
  <si>
    <r>
      <rPr>
        <vertAlign val="superscript"/>
        <sz val="8"/>
        <rFont val="Arial"/>
        <family val="2"/>
      </rPr>
      <t>12</t>
    </r>
    <r>
      <rPr>
        <sz val="8"/>
        <rFont val="Arial"/>
        <family val="2"/>
      </rPr>
      <t xml:space="preserve"> Høgskolen i Hedmark og Høgskolen i Lilllehammer ble 1.1.2017 slått sammen til Høgskolen i Innlandet.</t>
    </r>
  </si>
  <si>
    <r>
      <rPr>
        <vertAlign val="superscript"/>
        <sz val="8"/>
        <rFont val="Arial"/>
        <family val="2"/>
      </rPr>
      <t>13</t>
    </r>
    <r>
      <rPr>
        <sz val="8"/>
        <rFont val="Arial"/>
        <family val="2"/>
      </rPr>
      <t xml:space="preserve"> Kunsthøgskolen i Bergen gikk 1.1.2017 inn i Universitetet i Bergen.</t>
    </r>
  </si>
  <si>
    <r>
      <rPr>
        <vertAlign val="superscript"/>
        <sz val="8"/>
        <rFont val="Arial"/>
        <family val="2"/>
      </rPr>
      <t>14</t>
    </r>
    <r>
      <rPr>
        <sz val="8"/>
        <rFont val="Arial"/>
        <family val="2"/>
      </rPr>
      <t xml:space="preserve"> Høgskolen i Sørøst-Norge ble i mai 2018 til Universitetet i Sørøst-Norge og i januar 2018 ble Høgskolen i Oslo og Akershus til OsloMet – storbyuniversitetet.</t>
    </r>
  </si>
  <si>
    <t>Tabell A.1.2</t>
  </si>
  <si>
    <t>Fagområde</t>
  </si>
  <si>
    <t>Humaniora</t>
  </si>
  <si>
    <t>Samfunnsvitenskap</t>
  </si>
  <si>
    <t>Økonomi/administrasjon</t>
  </si>
  <si>
    <r>
      <t>Naturvitenskap og teknologi</t>
    </r>
    <r>
      <rPr>
        <vertAlign val="superscript"/>
        <sz val="10"/>
        <rFont val="Arial"/>
        <family val="2"/>
      </rPr>
      <t>1</t>
    </r>
  </si>
  <si>
    <t>Medisin/helsefag/idrettsfag/sosialfag</t>
  </si>
  <si>
    <r>
      <t>Pedagogiske fag m.fl.</t>
    </r>
    <r>
      <rPr>
        <vertAlign val="superscript"/>
        <sz val="10"/>
        <rFont val="Arial"/>
        <family val="2"/>
      </rPr>
      <t>2</t>
    </r>
  </si>
  <si>
    <t>Kvinneandel totalt</t>
  </si>
  <si>
    <r>
      <t xml:space="preserve">2 </t>
    </r>
    <r>
      <rPr>
        <sz val="9"/>
        <rFont val="Arial"/>
        <family val="2"/>
      </rPr>
      <t xml:space="preserve">Pedagogiske fag m.fl. inkluderer pedagogiske fag, samferdselsfag/logistikk og sikkerhetsfag. </t>
    </r>
  </si>
  <si>
    <t>Tabell A.1.3a</t>
  </si>
  <si>
    <r>
      <t xml:space="preserve">Høyere grads kandidater ved universiteter og vitenskapelige høgskoler m.fl. 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</t>
    </r>
  </si>
  <si>
    <t>Samfunns-vitenskap</t>
  </si>
  <si>
    <t>Jus</t>
  </si>
  <si>
    <t>Økonomi/ administra-sjon</t>
  </si>
  <si>
    <r>
      <t>Naturvitenskap og teknologi</t>
    </r>
    <r>
      <rPr>
        <vertAlign val="superscript"/>
        <sz val="11"/>
        <rFont val="Arial"/>
        <family val="2"/>
      </rPr>
      <t>2</t>
    </r>
  </si>
  <si>
    <t>Medisin/helse/-
sosialfag,
idrettsfag</t>
  </si>
  <si>
    <r>
      <t>Pedagogiske fag m.fl.</t>
    </r>
    <r>
      <rPr>
        <vertAlign val="superscript"/>
        <sz val="11"/>
        <rFont val="Arial"/>
        <family val="2"/>
      </rPr>
      <t>3</t>
    </r>
  </si>
  <si>
    <r>
      <t>2001</t>
    </r>
    <r>
      <rPr>
        <vertAlign val="superscript"/>
        <sz val="10"/>
        <rFont val="Verdana"/>
        <family val="2"/>
      </rPr>
      <t>4</t>
    </r>
  </si>
  <si>
    <r>
      <t>2003</t>
    </r>
    <r>
      <rPr>
        <vertAlign val="superscript"/>
        <sz val="10"/>
        <rFont val="Verdana"/>
        <family val="2"/>
      </rPr>
      <t>5</t>
    </r>
  </si>
  <si>
    <r>
      <t xml:space="preserve">3 </t>
    </r>
    <r>
      <rPr>
        <sz val="8"/>
        <rFont val="Arial"/>
        <family val="2"/>
      </rPr>
      <t xml:space="preserve">Pedagogiske fag m.fl. inkluderer pedagogiske fag, samferdselsfag/logistikk og sikkerhetsfag. </t>
    </r>
  </si>
  <si>
    <r>
      <t>4</t>
    </r>
    <r>
      <rPr>
        <sz val="8"/>
        <rFont val="Arial"/>
        <family val="2"/>
      </rPr>
      <t xml:space="preserve"> Nedgangen i 2001 skyldes omleggingen til femårig sivilingeniørutdanning ved NTNU i 1997.</t>
    </r>
  </si>
  <si>
    <r>
      <t xml:space="preserve">5 </t>
    </r>
    <r>
      <rPr>
        <sz val="8"/>
        <rFont val="Arial"/>
        <family val="2"/>
      </rPr>
      <t>Høyere revisorstudium og master i regnskap/revisjon inngår med 241 kandidater fra og med 2003.</t>
    </r>
  </si>
  <si>
    <t>Tabell A.1.3b</t>
  </si>
  <si>
    <t>Økonomi/ administrasjon</t>
  </si>
  <si>
    <t>Medisin/helsefag/ sosialfag/idrettsfag</t>
  </si>
  <si>
    <t>-</t>
  </si>
  <si>
    <t xml:space="preserve">2003 </t>
  </si>
  <si>
    <t>2006</t>
  </si>
  <si>
    <t>2007</t>
  </si>
  <si>
    <t>2012</t>
  </si>
  <si>
    <t>2014 4)</t>
  </si>
  <si>
    <t>2015</t>
  </si>
  <si>
    <t>2016 5)</t>
  </si>
  <si>
    <t>2019</t>
  </si>
  <si>
    <t>2020</t>
  </si>
  <si>
    <t>Tabell A.1.4</t>
  </si>
  <si>
    <t>Humaniora og kunstfag</t>
  </si>
  <si>
    <t>Matematikk og naturvitenskap</t>
  </si>
  <si>
    <t>Teknologi</t>
  </si>
  <si>
    <t>Medisin og helsefag</t>
  </si>
  <si>
    <t>Landbruksvitenskap og veterinærmedisin</t>
  </si>
  <si>
    <t>Kilde: Forskerrekrutteringsmonitoren</t>
  </si>
  <si>
    <t>Tabell A.1.5</t>
  </si>
  <si>
    <t>Utstedende institusjon</t>
  </si>
  <si>
    <t>Universitetet i Oslo</t>
  </si>
  <si>
    <t>Universitetet i Bergen</t>
  </si>
  <si>
    <t>Universitetet i Tromsø</t>
  </si>
  <si>
    <r>
      <t>Norges miljø- og biovitenskapelige universitet</t>
    </r>
    <r>
      <rPr>
        <vertAlign val="superscript"/>
        <sz val="10"/>
        <rFont val="Arial"/>
        <family val="2"/>
      </rPr>
      <t>2</t>
    </r>
  </si>
  <si>
    <r>
      <t>Universitetet i Stavanger</t>
    </r>
    <r>
      <rPr>
        <vertAlign val="superscript"/>
        <sz val="10"/>
        <rFont val="Arial"/>
        <family val="2"/>
      </rPr>
      <t>3</t>
    </r>
  </si>
  <si>
    <r>
      <t>Universitetet i Agder</t>
    </r>
    <r>
      <rPr>
        <vertAlign val="superscript"/>
        <sz val="10"/>
        <rFont val="Arial"/>
        <family val="2"/>
      </rPr>
      <t>4</t>
    </r>
  </si>
  <si>
    <r>
      <t>Nord universitet</t>
    </r>
    <r>
      <rPr>
        <vertAlign val="superscript"/>
        <sz val="10"/>
        <rFont val="Arial"/>
        <family val="2"/>
      </rPr>
      <t>5</t>
    </r>
  </si>
  <si>
    <t>Norges Handelshøyskole</t>
  </si>
  <si>
    <r>
      <t>1</t>
    </r>
    <r>
      <rPr>
        <sz val="8"/>
        <rFont val="Arial"/>
        <family val="2"/>
      </rPr>
      <t xml:space="preserve"> Til og med 1995 Universitetet i Trondheim.</t>
    </r>
  </si>
  <si>
    <t>Kilde: NIFU/Doktorgradsregisteret</t>
  </si>
  <si>
    <t>Sist oppdatert 01.10.2021</t>
  </si>
  <si>
    <t>Tabell A.1.6</t>
  </si>
  <si>
    <t>Gradtittel</t>
  </si>
  <si>
    <t>Dr.philos.</t>
  </si>
  <si>
    <t>Dr.med.</t>
  </si>
  <si>
    <t>Dr.juris.</t>
  </si>
  <si>
    <t>Dr.theol.</t>
  </si>
  <si>
    <t>Dr.techn.</t>
  </si>
  <si>
    <t>Dr.odont.</t>
  </si>
  <si>
    <t>Dr.med.vet.</t>
  </si>
  <si>
    <t>Dr.agric.</t>
  </si>
  <si>
    <t>Dr.oecon.</t>
  </si>
  <si>
    <t>Dr.ing.</t>
  </si>
  <si>
    <t>Dr.scient.</t>
  </si>
  <si>
    <t>Dr.artium</t>
  </si>
  <si>
    <t>Dr.polit.</t>
  </si>
  <si>
    <t>Dr.psychol.</t>
  </si>
  <si>
    <t>Ph.d.</t>
  </si>
  <si>
    <t>Tabell A.1.7</t>
  </si>
  <si>
    <t>Kjønn</t>
  </si>
  <si>
    <t>Kvinneandel i prosent</t>
  </si>
  <si>
    <t>Kvinner</t>
  </si>
  <si>
    <t>Menn</t>
  </si>
  <si>
    <t>Tabell A.1.8</t>
  </si>
  <si>
    <t>Tabell A.1.9</t>
  </si>
  <si>
    <t>veterinærmedisin</t>
  </si>
  <si>
    <t>Tabell A.1.10a</t>
  </si>
  <si>
    <r>
      <t xml:space="preserve">                                   Gjennomføringsgrad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
Fagområde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</si>
  <si>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Gjennomføringsgrad viser her til hvor stor andel av doktorgradsstudentene som startet i de angitte årene som har disputert. </t>
    </r>
  </si>
  <si>
    <t>Merk at man ikke kan skille mellom effektene av oppstartsår og trend når gjennomføringsgraden beregnes på denne måten.</t>
  </si>
  <si>
    <t>Tabell A.1.10b</t>
  </si>
  <si>
    <t>Startår</t>
  </si>
  <si>
    <t>Antall dr.studenter</t>
  </si>
  <si>
    <t>Prosentandel av doktorgradsstudentene som har avlagt doktorgraden etter 4 eller flere år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</si>
  <si>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Omfatter doktorgrader avlagt ved en norsk institusjon.</t>
    </r>
  </si>
  <si>
    <t>Tabell A.1.11</t>
  </si>
  <si>
    <t>Fullført</t>
  </si>
  <si>
    <t>I alt</t>
  </si>
  <si>
    <t>Sysselsatt i Norge</t>
  </si>
  <si>
    <t>Bosatt i Norge, ikke sysselsatt</t>
  </si>
  <si>
    <t>Ikke bosatt i Norge</t>
  </si>
  <si>
    <r>
      <t>Ikke fullført</t>
    </r>
    <r>
      <rPr>
        <vertAlign val="superscript"/>
        <sz val="10"/>
        <rFont val="Arial"/>
        <family val="2"/>
      </rPr>
      <t>1</t>
    </r>
  </si>
  <si>
    <t>Totalt antall doktorgradsstudenter per år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</si>
  <si>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Personer som ikke har fullført doktorgradsutdanningen omfatter både de som fremdeles er i stipendiatstilling, de som har levert avhandelingen og venter på disputas, samt de som har avsluttet doktorgradsavtalen. </t>
    </r>
  </si>
  <si>
    <t>Tabell A.1.12</t>
  </si>
  <si>
    <t>Institusjonstype</t>
  </si>
  <si>
    <t>Antall år etter disputas</t>
  </si>
  <si>
    <t>Stilling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</si>
  <si>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</si>
  <si>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</si>
  <si>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</si>
  <si>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</si>
  <si>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</si>
  <si>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</si>
  <si>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</si>
  <si>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</si>
  <si>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</si>
  <si>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</si>
  <si>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Universiteter og høgskoler</t>
  </si>
  <si>
    <t>Totalt ved univ. og hgsk</t>
  </si>
  <si>
    <t>Professor/dosent</t>
  </si>
  <si>
    <t>Førsteamanuensis</t>
  </si>
  <si>
    <t>Annen fast, faglig stilling</t>
  </si>
  <si>
    <t>Postdoktor</t>
  </si>
  <si>
    <t>Teknisk-administrativ stilling</t>
  </si>
  <si>
    <t>Instituttsektoren</t>
  </si>
  <si>
    <t>Totalt i instituttsektoren</t>
  </si>
  <si>
    <t>Forsker</t>
  </si>
  <si>
    <t>Totalt i helseforetakene</t>
  </si>
  <si>
    <t>Lege/psykolog i klinisk stilling</t>
  </si>
  <si>
    <t>Forskerstilling</t>
  </si>
  <si>
    <t>Utenfor norsk akademia</t>
  </si>
  <si>
    <t>Antall i utvalg</t>
  </si>
  <si>
    <t>År for fullført doktorgrad</t>
  </si>
  <si>
    <t>Næring</t>
  </si>
  <si>
    <r>
      <t>Ikke fullført</t>
    </r>
    <r>
      <rPr>
        <vertAlign val="superscript"/>
        <sz val="11"/>
        <rFont val="Arial"/>
        <family val="2"/>
      </rPr>
      <t>1</t>
    </r>
  </si>
  <si>
    <t>Andre næringer</t>
  </si>
  <si>
    <t>Ikke registrert sysselsatt i Norge</t>
  </si>
  <si>
    <t>Ikke registrert bosatt i Norge</t>
  </si>
  <si>
    <t>Antall personer (N)</t>
  </si>
  <si>
    <t>Alle PhD-studenter som har fullført</t>
  </si>
  <si>
    <t xml:space="preserve">Sysselsatte </t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</si>
  <si>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Omfatter også landbruksvitenskap og veterinærutdanning.</t>
    </r>
  </si>
  <si>
    <r>
      <t>8</t>
    </r>
    <r>
      <rPr>
        <sz val="8"/>
        <rFont val="Arial"/>
        <family val="2"/>
      </rPr>
      <t xml:space="preserve"> Norges idrettshøgskole, Arkitektur- og designhøgskolen i Oslo, Norges musikkhøgskole, MF vitenskapelig høgskole (tid. Det teologiske Menighetsfakultet), Handelshøyskolen BI, Høgskolen i Molde, Høgskolen i Innlandet, Høgskulen på Vestlandet, VID vitenskapelige høgskole, Kunsthøgskolen i Oslo, Høgskolen i Stavanger (tom 2004), Høgskolen i Agder (tom 2006), Høgskolen i Bodø (tom 2010), Høgskolen i Gjøvik (tom 2015), Høgskolen i Oslo og Akershus (tom 2017) og Høgskolen i Sørøst-Norge (tom 2017).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</si>
  <si>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Til og med 2017 inngår Universitetet i Sørøst-Norge som Høgskolen i Sørøst-Norge i kategorien Andre.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</si>
  <si>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Til og med 2017 inngår Oslomet som Høgskolen i Oslo og Akershus i kategorien Andre.</t>
    </r>
  </si>
  <si>
    <r>
      <t xml:space="preserve">5 </t>
    </r>
    <r>
      <rPr>
        <sz val="8"/>
        <rFont val="Arial"/>
        <family val="2"/>
      </rPr>
      <t>Til og med 2010 inngår Nord universitet som Høgskolen i Bodø i kategorien Andre.</t>
    </r>
  </si>
  <si>
    <r>
      <t xml:space="preserve">4 </t>
    </r>
    <r>
      <rPr>
        <sz val="8"/>
        <rFont val="Arial"/>
        <family val="2"/>
      </rPr>
      <t>Til og med 2006 inngår Universitetet i Agder som Høgskolen i Agder i kategorien Andre.</t>
    </r>
  </si>
  <si>
    <r>
      <t xml:space="preserve">3 </t>
    </r>
    <r>
      <rPr>
        <sz val="8"/>
        <rFont val="Arial"/>
        <family val="2"/>
      </rPr>
      <t>Til og med 2004 inngår Universitetet i Stavanger som Høgskolen i Stavanger i kategorien Andre.</t>
    </r>
  </si>
  <si>
    <r>
      <t xml:space="preserve">2 </t>
    </r>
    <r>
      <rPr>
        <sz val="8"/>
        <rFont val="Arial"/>
        <family val="2"/>
      </rPr>
      <t>Til og med 2004 Norges landbrukshøgskole. Universitetet for miljø- og biovitenskap (UMB) 2005-2013. Fra og med 2014 er UMB slått sammen med Norges veterinærhøgskole til Norges miljø- og biovitenskapelige universitet (NMBU). Norges veterinærhøgskole inngår i tallene</t>
    </r>
    <r>
      <rPr>
        <vertAlign val="superscript"/>
        <sz val="8"/>
        <rFont val="Arial"/>
        <family val="2"/>
      </rPr>
      <t>.</t>
    </r>
  </si>
  <si>
    <r>
      <t>Andre</t>
    </r>
    <r>
      <rPr>
        <vertAlign val="superscript"/>
        <sz val="10"/>
        <rFont val="Arial"/>
        <family val="2"/>
      </rPr>
      <t>8</t>
    </r>
  </si>
  <si>
    <r>
      <t>Universitetet i Sørøst-Norge</t>
    </r>
    <r>
      <rPr>
        <vertAlign val="superscript"/>
        <sz val="10"/>
        <rFont val="Arial"/>
        <family val="2"/>
      </rPr>
      <t>7</t>
    </r>
  </si>
  <si>
    <r>
      <t>Oslomet - storbyuniversitetet</t>
    </r>
    <r>
      <rPr>
        <vertAlign val="superscript"/>
        <sz val="10"/>
        <rFont val="Arial"/>
        <family val="2"/>
      </rPr>
      <t>6</t>
    </r>
  </si>
  <si>
    <r>
      <t>Norges teknisk-naturvitenskapelige universitet</t>
    </r>
    <r>
      <rPr>
        <vertAlign val="superscript"/>
        <sz val="10"/>
        <rFont val="Arial"/>
        <family val="2"/>
      </rPr>
      <t>1</t>
    </r>
  </si>
  <si>
    <t>Norske doktorgrader etter utstedende institusjon 1980–2020.</t>
  </si>
  <si>
    <t>1980-1989</t>
  </si>
  <si>
    <t>1990-1994</t>
  </si>
  <si>
    <t>1995-1999</t>
  </si>
  <si>
    <t xml:space="preserve">Landbruks- og fiskerifag og </t>
  </si>
  <si>
    <t>Høyere grads kandidater 1991, 1996, 2000, 2001, 2003–2021. Kvinneandeler i prosent per fagfelt.</t>
  </si>
  <si>
    <t>2021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</si>
  <si>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Den tidligere Høgskolen i Stavanger, fra og med 2005 Universitetet i Stavanger, er fra og med 2005 ikke med i tabellen. Den tidligere Høgskolen i Agder, fra og med 2007 Universitetet i Agder, er fra og med 2008 ikke med i tabellen. Den tidligere Høgskolen i Bodø, fra og med 2011 Universitetet i Nordland, er fra og med 2011 ikke med i tabellen. Høgskolen i Molde er fra og med 2014 gruppert som statlig vitenskapelig høgskole i våre tabeller.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</si>
  <si>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Høgskolen i Molde er i denne statistikken kategorisert som vitenskapelig høgskole fra og med 2014 og er ikke med i tabellen.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</si>
  <si>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Høgskolen i Nesna og Høgskolen i Nord-Trøndelag er fra 1.1.2016 slått sammen med Universitetet i Nordland til Nord universitet og er ikke med i tabellen fra 2016. Høgskolen i Harstad og Høgskolen i Narvik er fra 1.1.2016 slått sammen med Norges arktiske universitet - Universitetet i Tromsø og er ikke med i tabellen fra 2016. Høgskolene i Gjøvik, Ålesund og Sør-Trøndelag er fra 1.1.2016 slått sammen med NTNU og er ikke med i tabellen fra 2016.</t>
    </r>
  </si>
  <si>
    <t>2017 6)</t>
  </si>
  <si>
    <t>2018 7)</t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</si>
  <si>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Høgskolen i Oslo og Akershus ble i januar 2018 til universitetet OsloMet – storbyuniversitetet, og i mai 2018 ble Høgskolen i Sørøst-Norge til Universitetet i Sørøst-Norge. Begge er fra og med 2018 ikke med i tabellen.</t>
    </r>
  </si>
  <si>
    <t>i Oslo. Handelshøyskolen BI, Rudolf Steiner-høgskolen, Ansgar teologiske høgskole og Fjellhaug internasjonale høgskole er inkludert fra og med 2009, Lovisenberg diakonale høgskole fra 2014 og Politihøgskolen og Diakonhjemmets høgskole fra 2015.</t>
  </si>
  <si>
    <t xml:space="preserve">Høyere grads kandidater fra Markedshøyskolen, Norges informasjonsteknologiske høgskole  og Høgskolen Diakonova inngår ikke i statistikken. </t>
  </si>
  <si>
    <t>for miljø- og biovitenskap (UMB), fra 2014 Norges miljø- og biovitenskapelige universitet (NMBU)) , Norges veterinærhøgskole, Norges idrettshøgskole, Det Teologiske Menighetsfakultet (MG vitenskapelig høyskole fra 2018) og Misjonshøgskolen. Fra og med 1995 er også</t>
  </si>
  <si>
    <t>Forsvartes høgskole, Høyskolen Kristiania og VID vitenskapelige høgskole er inkludert fra 2016. Dronning Mauds Minne Høgskole er inkloudert fra 2018.</t>
  </si>
  <si>
    <r>
      <t xml:space="preserve">er klassifisert  som universitet fra 1. september 2007, men i SSBs tabeller fra og med </t>
    </r>
    <r>
      <rPr>
        <i/>
        <sz val="8"/>
        <rFont val="Arial"/>
        <family val="2"/>
      </rPr>
      <t>2008</t>
    </r>
    <r>
      <rPr>
        <sz val="8"/>
        <rFont val="Arial"/>
        <family val="2"/>
      </rPr>
      <t>. Universitetet i Nordland (Nord universitet fra 2016) , tidligere Høgskolen i Bodø, er klassifisert som universitet fra 1. januar 2011.</t>
    </r>
  </si>
  <si>
    <t>OsloMet - storbyuniversitetet, tidligere høgskolene i Oslo og Akershus, er klassifisert som universitet fra 2018. Universitetet i Sørøst-Norge, tidligere høgskolene i Vestfold, Buskerud og Telemark, er også klassifisert som universitet fra 2018.</t>
  </si>
  <si>
    <t>I tillegg til universitetene omfatter dette: Arkitektur- og designhøgskolen i Oslo, Norges Handelshøyskole, Norges landbrukshøgskole (fra og med 2005 som Universitetet</t>
  </si>
  <si>
    <r>
      <t>2</t>
    </r>
    <r>
      <rPr>
        <sz val="8"/>
        <rFont val="Arial"/>
        <family val="2"/>
      </rPr>
      <t xml:space="preserve"> Naturvitenskap og teknologi omfatter også arkitektur- og landbrukskandidater, samt primærnæringsfag</t>
    </r>
  </si>
  <si>
    <t>Sist oppdatert 25.10.2022</t>
  </si>
  <si>
    <t>Kilde: SSB/Akademikerregisteret</t>
  </si>
  <si>
    <r>
      <t>1</t>
    </r>
    <r>
      <rPr>
        <sz val="8"/>
        <rFont val="Arial"/>
        <family val="2"/>
      </rPr>
      <t xml:space="preserve"> Fra og med 2001 er ikke personer registrert på doktorgradsprogram inkludert i tallene. </t>
    </r>
  </si>
  <si>
    <t xml:space="preserve">Universitetet i Stavanger, tidligere Høgskolen i Stavanger, er klassifisert som universitet fra 1. jaunar 2005. Universitetet i Agder, tidligere Høgskolen i Agder, </t>
  </si>
  <si>
    <t>Sist oppdatert 26.10.2022</t>
  </si>
  <si>
    <t>Kilde studenter: SSB, Utdanningsstatistikk/Statistikkbanken</t>
  </si>
  <si>
    <t>Kilde høyere grads kandidater: SSB, Akademikerregisteret</t>
  </si>
  <si>
    <t>Kilde: SSB, Akademikerregisteret</t>
  </si>
  <si>
    <t>Kilde: SSB, Doktorgradsregisteret</t>
  </si>
  <si>
    <r>
      <t xml:space="preserve">1 </t>
    </r>
    <r>
      <rPr>
        <sz val="9"/>
        <rFont val="Arial"/>
        <family val="2"/>
      </rPr>
      <t>Naturvitenskap og teknologi omfatter også arkitektur- og landbrukskandidater, samt primærnæringsfag.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</si>
  <si>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Høgskolene i Bergen, Sogn og Fjordane og Stord/Haugesund ble slått sammen til Høgskulen på Vestlandet fra 1.12017. Høgskolene i Hedmark og Lillehammer ble slått sammen til Høgskolen i Innlandet fra 1.1.2017.</t>
    </r>
  </si>
  <si>
    <r>
      <t xml:space="preserve">2 </t>
    </r>
    <r>
      <rPr>
        <sz val="8"/>
        <rFont val="Arial"/>
        <family val="2"/>
      </rPr>
      <t>Naturvitenskap og teknologi omfatter også arkitektur- og landbrukskandidater, samt primærnæringsfag</t>
    </r>
    <r>
      <rPr>
        <vertAlign val="superscript"/>
        <sz val="8"/>
        <rFont val="Arial"/>
        <family val="2"/>
      </rPr>
      <t>.</t>
    </r>
  </si>
  <si>
    <r>
      <t>ved universiteter og vitenskapelige høgskoler m.fl. og statlige høgskoler.</t>
    </r>
    <r>
      <rPr>
        <b/>
        <sz val="12"/>
        <color indexed="12"/>
        <rFont val="Verdana"/>
        <family val="2"/>
      </rPr>
      <t xml:space="preserve"> </t>
    </r>
    <r>
      <rPr>
        <b/>
        <sz val="12"/>
        <color indexed="12"/>
        <rFont val="Arial"/>
        <family val="2"/>
      </rPr>
      <t>1970–2021.</t>
    </r>
  </si>
  <si>
    <t>fordelt på fagfelt. 1970–2020.</t>
  </si>
  <si>
    <r>
      <t>Høyere grads kandidater ved statlige høgskoler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fordelt på fagfelt. 1995–2021.</t>
    </r>
  </si>
  <si>
    <t>A.1 Studenter og kandidater 2022</t>
  </si>
  <si>
    <t>Universitetet i Tromsø - Norges arktiske universitet</t>
  </si>
  <si>
    <t>Norske doktorgrader etter utstedende institusjon. 1980–2022.</t>
  </si>
  <si>
    <t>Norske doktorgrader etter gradtittel. 1990–2022.</t>
  </si>
  <si>
    <t>Norske doktorgrader etter kjønn. 1990–2022.</t>
  </si>
  <si>
    <t>Norske doktorgrader etter fagområde. 1980–2022.</t>
  </si>
  <si>
    <t>Norske doktorgrader 1990–2022. Kvinneandeler i prosent per fagområde.</t>
  </si>
  <si>
    <t>Sist oppdatert 12.06.2023</t>
  </si>
  <si>
    <t>Andelen doktorgradsstudenter tatt opp ved norske læresteder i 2005–2015 som hadde fullført doktorgrad etter 6, 8 og 10 år etter fagområde.</t>
  </si>
  <si>
    <t>Etter 6 år
(startet 2005–2015)</t>
  </si>
  <si>
    <t>Etter 8 år
(startet 2005–2013)</t>
  </si>
  <si>
    <t>Etter 10 år
(startet 2005–2011)</t>
  </si>
  <si>
    <r>
      <t>Kumulativ gjennomføringsgrad i doktorgradsstudiet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for doktorgradsstudenter som startet i årene 2005‒2017 etter oppstartsår. Status per 2021.</t>
    </r>
  </si>
  <si>
    <t>Bosetting- og arbeidsmarkedsituasjon i 4.kvartal 2021 for doktorgradsstudenter med oppstartsår 2005–2017.</t>
  </si>
  <si>
    <t>Karriereutvikling i akademia for doktorgradsstudenter tatt opp i 2005–2021 antall år etter disputas. Status per 2021.</t>
  </si>
  <si>
    <t>Helseforetak</t>
  </si>
  <si>
    <t>Offentlig administrasjon mv.</t>
  </si>
  <si>
    <t>Undervisning</t>
  </si>
  <si>
    <t>Helsetjenester</t>
  </si>
  <si>
    <t>Bosetting- og arbeidsmarkedsituasjon i 4.kvartal 2021 for doktorgradsstudenter tatt opp i perioden 2005–2021, etter næring og år for fullført doktorgrad.</t>
  </si>
  <si>
    <t>Sist oppdatert 13.06.2023</t>
  </si>
  <si>
    <t>2005–2010</t>
  </si>
  <si>
    <t>Forskning og utviklingsarbeid</t>
  </si>
  <si>
    <t>Humaniora, kunstfag og samfunnsvitenskap</t>
  </si>
  <si>
    <t>Fullført 2005–2013</t>
  </si>
  <si>
    <t>Fullført 2014–2017</t>
  </si>
  <si>
    <t>Fullført 2018–2021</t>
  </si>
  <si>
    <t>Arbeidsmarkedssituasjon for for doktorgradsstudenter tatt opp i perioden 2005–2021 som er sysselsatt i Norge i 4. kvartal 2021 etter fagområde, næring og år for fullført doktorgrad.</t>
  </si>
  <si>
    <t>Sist oppdatert 19.06.2023</t>
  </si>
  <si>
    <r>
      <t xml:space="preserve">Matematikk, naturvitenskap og teknologi </t>
    </r>
    <r>
      <rPr>
        <b/>
        <vertAlign val="superscript"/>
        <sz val="10"/>
        <rFont val="Arial"/>
        <family val="2"/>
      </rPr>
      <t>2</t>
    </r>
  </si>
  <si>
    <r>
      <t>Ikke fullført pr.2021</t>
    </r>
    <r>
      <rPr>
        <vertAlign val="superscript"/>
        <sz val="10"/>
        <rFont val="Arial"/>
        <family val="2"/>
      </rPr>
      <t>1</t>
    </r>
  </si>
  <si>
    <t>Tabell A.1.13</t>
  </si>
  <si>
    <t>Tabell A.1.14</t>
  </si>
  <si>
    <t>Antall nye doktorgradsstudenter tatt opp ved norske læresteder etter fagområde. 2005–2021.</t>
  </si>
  <si>
    <t>Sist oppdatert 28.08.2023</t>
  </si>
  <si>
    <t>Forsker på prosjekt</t>
  </si>
  <si>
    <t>&gt;10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</si>
</sst>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#,##0;&quot;-&quot;"/>
    <numFmt numFmtId="165" formatCode="_-* #,##0_-;\-* #,##0_-;_-* &quot;-&quot;??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name val="Verdana"/>
      <family val="2"/>
    </font>
    <font>
      <vertAlign val="superscript"/>
      <sz val="10"/>
      <name val="Verdana"/>
      <family val="2"/>
    </font>
    <font>
      <sz val="8"/>
      <name val="Verdana"/>
      <family val="2"/>
    </font>
    <font>
      <b/>
      <sz val="12"/>
      <color indexed="12"/>
      <name val="Verdana"/>
      <family val="2"/>
    </font>
    <font>
      <b/>
      <vertAlign val="superscript"/>
      <sz val="12"/>
      <color indexed="12"/>
      <name val="Arial"/>
      <family val="2"/>
    </font>
    <font>
      <sz val="8"/>
      <name val="Arial"/>
      <family val="2"/>
    </font>
    <font>
      <sz val="9"/>
      <name val="Verdana"/>
      <family val="2"/>
    </font>
    <font>
      <vertAlign val="superscript"/>
      <sz val="1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0"/>
      <name val="Verdana"/>
      <family val="2"/>
    </font>
    <font>
      <b/>
      <sz val="12"/>
      <color indexed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vertAlign val="superscript"/>
      <sz val="12"/>
      <color rgb="FF0000FF"/>
      <name val="Arial"/>
      <family val="2"/>
    </font>
    <font>
      <i/>
      <sz val="10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5" fillId="0" borderId="0">
      <alignment horizontal="left"/>
    </xf>
    <xf numFmtId="0" fontId="6" fillId="0" borderId="1">
      <alignment horizontal="right" vertical="center"/>
    </xf>
    <xf numFmtId="0" fontId="7" fillId="0" borderId="2">
      <alignment vertical="center"/>
    </xf>
    <xf numFmtId="1" fontId="8" fillId="0" borderId="2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2" fillId="0" borderId="0"/>
    <xf numFmtId="0" fontId="13" fillId="0" borderId="0"/>
    <xf numFmtId="0" fontId="2" fillId="0" borderId="0"/>
    <xf numFmtId="0" fontId="3" fillId="0" borderId="0"/>
    <xf numFmtId="0" fontId="3" fillId="0" borderId="2">
      <alignment vertical="center"/>
    </xf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39" fillId="0" borderId="0" applyFont="0" applyFill="0" applyBorder="0" applyAlignment="0" applyProtection="0"/>
  </cellStyleXfs>
  <cellXfs count="402">
    <xf numFmtId="0" fontId="0" fillId="0" borderId="0" xfId="0"/>
    <xf numFmtId="0" fontId="4" fillId="0" borderId="0" xfId="1"/>
    <xf numFmtId="0" fontId="6" fillId="0" borderId="1" xfId="3">
      <alignment horizontal="right" vertical="center"/>
    </xf>
    <xf numFmtId="1" fontId="8" fillId="0" borderId="3" xfId="5" applyBorder="1"/>
    <xf numFmtId="1" fontId="8" fillId="0" borderId="2" xfId="5" applyAlignment="1">
      <alignment horizontal="right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9" fillId="0" borderId="0" xfId="6"/>
    <xf numFmtId="0" fontId="15" fillId="0" borderId="0" xfId="7" applyFont="1"/>
    <xf numFmtId="0" fontId="9" fillId="0" borderId="0" xfId="7" applyFont="1"/>
    <xf numFmtId="0" fontId="15" fillId="0" borderId="0" xfId="0" applyFont="1"/>
    <xf numFmtId="1" fontId="8" fillId="0" borderId="2" xfId="5"/>
    <xf numFmtId="1" fontId="0" fillId="0" borderId="0" xfId="0" applyNumberFormat="1"/>
    <xf numFmtId="1" fontId="8" fillId="0" borderId="0" xfId="5" applyBorder="1" applyAlignment="1">
      <alignment horizontal="right"/>
    </xf>
    <xf numFmtId="1" fontId="8" fillId="0" borderId="4" xfId="5" applyBorder="1" applyAlignment="1">
      <alignment horizontal="right"/>
    </xf>
    <xf numFmtId="0" fontId="0" fillId="0" borderId="5" xfId="0" applyBorder="1"/>
    <xf numFmtId="0" fontId="8" fillId="0" borderId="0" xfId="0" applyFont="1"/>
    <xf numFmtId="0" fontId="0" fillId="0" borderId="2" xfId="0" applyBorder="1"/>
    <xf numFmtId="0" fontId="8" fillId="0" borderId="2" xfId="0" applyFont="1" applyBorder="1"/>
    <xf numFmtId="0" fontId="0" fillId="0" borderId="3" xfId="0" applyBorder="1"/>
    <xf numFmtId="0" fontId="8" fillId="0" borderId="3" xfId="0" applyFont="1" applyBorder="1"/>
    <xf numFmtId="0" fontId="6" fillId="0" borderId="6" xfId="3" applyBorder="1">
      <alignment horizontal="right" vertical="center"/>
    </xf>
    <xf numFmtId="1" fontId="8" fillId="0" borderId="0" xfId="5" applyBorder="1"/>
    <xf numFmtId="0" fontId="5" fillId="0" borderId="0" xfId="2" quotePrefix="1">
      <alignment horizontal="left"/>
    </xf>
    <xf numFmtId="0" fontId="26" fillId="2" borderId="0" xfId="0" quotePrefix="1" applyFont="1" applyFill="1" applyAlignment="1">
      <alignment horizontal="left"/>
    </xf>
    <xf numFmtId="1" fontId="8" fillId="0" borderId="3" xfId="5" applyBorder="1" applyAlignment="1">
      <alignment horizontal="right"/>
    </xf>
    <xf numFmtId="0" fontId="15" fillId="0" borderId="0" xfId="7" quotePrefix="1" applyFont="1" applyAlignment="1">
      <alignment horizontal="left"/>
    </xf>
    <xf numFmtId="0" fontId="0" fillId="0" borderId="0" xfId="0" applyAlignment="1">
      <alignment horizontal="right"/>
    </xf>
    <xf numFmtId="0" fontId="27" fillId="0" borderId="0" xfId="0" applyFont="1"/>
    <xf numFmtId="1" fontId="8" fillId="0" borderId="3" xfId="0" applyNumberFormat="1" applyFont="1" applyBorder="1"/>
    <xf numFmtId="1" fontId="8" fillId="0" borderId="0" xfId="0" applyNumberFormat="1" applyFont="1"/>
    <xf numFmtId="0" fontId="6" fillId="0" borderId="10" xfId="3" applyBorder="1" applyAlignment="1">
      <alignment horizontal="left" vertical="center"/>
    </xf>
    <xf numFmtId="3" fontId="8" fillId="0" borderId="4" xfId="5" applyNumberFormat="1" applyBorder="1" applyAlignment="1">
      <alignment horizontal="right"/>
    </xf>
    <xf numFmtId="3" fontId="8" fillId="0" borderId="3" xfId="5" applyNumberFormat="1" applyBorder="1" applyAlignment="1">
      <alignment horizontal="right"/>
    </xf>
    <xf numFmtId="3" fontId="8" fillId="0" borderId="3" xfId="5" applyNumberFormat="1" applyBorder="1"/>
    <xf numFmtId="3" fontId="8" fillId="0" borderId="0" xfId="5" applyNumberFormat="1" applyBorder="1"/>
    <xf numFmtId="0" fontId="6" fillId="0" borderId="10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11" xfId="0" applyFont="1" applyBorder="1"/>
    <xf numFmtId="1" fontId="8" fillId="0" borderId="4" xfId="0" applyNumberFormat="1" applyFont="1" applyBorder="1"/>
    <xf numFmtId="3" fontId="8" fillId="0" borderId="4" xfId="5" applyNumberFormat="1" applyBorder="1"/>
    <xf numFmtId="0" fontId="8" fillId="0" borderId="22" xfId="0" applyFont="1" applyBorder="1"/>
    <xf numFmtId="0" fontId="26" fillId="2" borderId="0" xfId="14" quotePrefix="1" applyFont="1" applyFill="1" applyAlignment="1">
      <alignment horizontal="left"/>
    </xf>
    <xf numFmtId="0" fontId="3" fillId="0" borderId="0" xfId="14"/>
    <xf numFmtId="3" fontId="3" fillId="0" borderId="0" xfId="14" applyNumberFormat="1"/>
    <xf numFmtId="0" fontId="28" fillId="2" borderId="0" xfId="0" quotePrefix="1" applyFont="1" applyFill="1" applyAlignment="1">
      <alignment horizontal="left"/>
    </xf>
    <xf numFmtId="0" fontId="26" fillId="0" borderId="0" xfId="7" applyFont="1"/>
    <xf numFmtId="0" fontId="3" fillId="0" borderId="0" xfId="15" applyBorder="1" applyAlignment="1">
      <alignment horizontal="left" vertical="center"/>
    </xf>
    <xf numFmtId="0" fontId="11" fillId="0" borderId="0" xfId="8" applyAlignment="1" applyProtection="1"/>
    <xf numFmtId="0" fontId="3" fillId="0" borderId="23" xfId="0" applyFont="1" applyBorder="1"/>
    <xf numFmtId="3" fontId="3" fillId="0" borderId="0" xfId="15" applyNumberFormat="1" applyBorder="1" applyAlignment="1">
      <alignment horizontal="right" vertical="center"/>
    </xf>
    <xf numFmtId="3" fontId="3" fillId="0" borderId="4" xfId="15" applyNumberFormat="1" applyBorder="1" applyAlignment="1">
      <alignment horizontal="right" vertical="center"/>
    </xf>
    <xf numFmtId="0" fontId="6" fillId="3" borderId="12" xfId="3" applyFill="1" applyBorder="1">
      <alignment horizontal="right" vertical="center"/>
    </xf>
    <xf numFmtId="0" fontId="6" fillId="3" borderId="20" xfId="3" applyFill="1" applyBorder="1">
      <alignment horizontal="right" vertical="center"/>
    </xf>
    <xf numFmtId="0" fontId="3" fillId="0" borderId="2" xfId="15">
      <alignment vertical="center"/>
    </xf>
    <xf numFmtId="0" fontId="3" fillId="3" borderId="13" xfId="15" applyFill="1" applyBorder="1" applyAlignment="1">
      <alignment horizontal="right" vertical="center"/>
    </xf>
    <xf numFmtId="0" fontId="3" fillId="3" borderId="19" xfId="15" applyFill="1" applyBorder="1" applyAlignment="1">
      <alignment horizontal="right" vertical="center"/>
    </xf>
    <xf numFmtId="0" fontId="3" fillId="3" borderId="21" xfId="15" applyFill="1" applyBorder="1" applyAlignment="1">
      <alignment horizontal="right" vertical="center"/>
    </xf>
    <xf numFmtId="0" fontId="3" fillId="3" borderId="16" xfId="15" applyFill="1" applyBorder="1" applyAlignment="1">
      <alignment horizontal="right" vertical="center"/>
    </xf>
    <xf numFmtId="0" fontId="3" fillId="0" borderId="2" xfId="15" quotePrefix="1" applyAlignment="1">
      <alignment horizontal="left" vertical="center"/>
    </xf>
    <xf numFmtId="0" fontId="0" fillId="3" borderId="13" xfId="15" applyFont="1" applyFill="1" applyBorder="1" applyAlignment="1">
      <alignment horizontal="right" vertical="center"/>
    </xf>
    <xf numFmtId="0" fontId="0" fillId="3" borderId="19" xfId="15" applyFont="1" applyFill="1" applyBorder="1" applyAlignment="1">
      <alignment horizontal="right" vertical="center"/>
    </xf>
    <xf numFmtId="3" fontId="3" fillId="3" borderId="19" xfId="15" applyNumberFormat="1" applyFill="1" applyBorder="1" applyAlignment="1">
      <alignment horizontal="right" vertical="center"/>
    </xf>
    <xf numFmtId="1" fontId="8" fillId="3" borderId="13" xfId="5" applyFill="1" applyBorder="1" applyAlignment="1">
      <alignment horizontal="right"/>
    </xf>
    <xf numFmtId="1" fontId="8" fillId="3" borderId="19" xfId="5" applyFill="1" applyBorder="1" applyAlignment="1">
      <alignment horizontal="right"/>
    </xf>
    <xf numFmtId="1" fontId="8" fillId="3" borderId="16" xfId="5" applyFill="1" applyBorder="1" applyAlignment="1">
      <alignment horizontal="right"/>
    </xf>
    <xf numFmtId="3" fontId="8" fillId="3" borderId="19" xfId="5" applyNumberFormat="1" applyFill="1" applyBorder="1" applyAlignment="1">
      <alignment horizontal="right"/>
    </xf>
    <xf numFmtId="0" fontId="3" fillId="0" borderId="0" xfId="15" applyBorder="1" applyAlignment="1">
      <alignment horizontal="right" vertical="center"/>
    </xf>
    <xf numFmtId="0" fontId="10" fillId="0" borderId="0" xfId="7" quotePrefix="1" applyAlignment="1">
      <alignment horizontal="left"/>
    </xf>
    <xf numFmtId="0" fontId="10" fillId="0" borderId="0" xfId="7" applyAlignment="1">
      <alignment horizontal="left"/>
    </xf>
    <xf numFmtId="0" fontId="3" fillId="0" borderId="2" xfId="15" applyAlignment="1">
      <alignment horizontal="right" vertical="center"/>
    </xf>
    <xf numFmtId="0" fontId="3" fillId="0" borderId="3" xfId="15" applyBorder="1">
      <alignment vertical="center"/>
    </xf>
    <xf numFmtId="0" fontId="3" fillId="0" borderId="4" xfId="15" applyBorder="1">
      <alignment vertical="center"/>
    </xf>
    <xf numFmtId="0" fontId="3" fillId="0" borderId="4" xfId="15" applyBorder="1" applyAlignment="1">
      <alignment horizontal="right" vertical="center"/>
    </xf>
    <xf numFmtId="0" fontId="3" fillId="0" borderId="3" xfId="15" applyBorder="1" applyAlignment="1">
      <alignment horizontal="right" vertical="center"/>
    </xf>
    <xf numFmtId="0" fontId="6" fillId="0" borderId="1" xfId="3" applyAlignment="1">
      <alignment horizontal="right" vertical="center" wrapText="1"/>
    </xf>
    <xf numFmtId="0" fontId="3" fillId="0" borderId="2" xfId="15" applyAlignment="1">
      <alignment horizontal="left" vertical="center"/>
    </xf>
    <xf numFmtId="1" fontId="3" fillId="0" borderId="4" xfId="15" applyNumberFormat="1" applyBorder="1">
      <alignment vertical="center"/>
    </xf>
    <xf numFmtId="3" fontId="3" fillId="0" borderId="2" xfId="15" applyNumberFormat="1" applyAlignment="1">
      <alignment horizontal="right" vertical="center"/>
    </xf>
    <xf numFmtId="1" fontId="3" fillId="0" borderId="0" xfId="15" applyNumberFormat="1" applyBorder="1">
      <alignment vertical="center"/>
    </xf>
    <xf numFmtId="0" fontId="3" fillId="0" borderId="0" xfId="15" applyBorder="1">
      <alignment vertical="center"/>
    </xf>
    <xf numFmtId="9" fontId="0" fillId="0" borderId="0" xfId="16" applyFont="1" applyFill="1" applyBorder="1"/>
    <xf numFmtId="164" fontId="3" fillId="0" borderId="0" xfId="14" applyNumberFormat="1"/>
    <xf numFmtId="1" fontId="3" fillId="0" borderId="3" xfId="15" applyNumberFormat="1" applyBorder="1">
      <alignment vertical="center"/>
    </xf>
    <xf numFmtId="0" fontId="3" fillId="0" borderId="2" xfId="0" applyFont="1" applyBorder="1"/>
    <xf numFmtId="1" fontId="3" fillId="0" borderId="3" xfId="5" applyFont="1" applyBorder="1"/>
    <xf numFmtId="1" fontId="3" fillId="0" borderId="0" xfId="5" applyFont="1" applyBorder="1"/>
    <xf numFmtId="1" fontId="3" fillId="0" borderId="4" xfId="5" applyFont="1" applyBorder="1"/>
    <xf numFmtId="1" fontId="8" fillId="0" borderId="4" xfId="15" applyNumberFormat="1" applyFont="1" applyBorder="1">
      <alignment vertical="center"/>
    </xf>
    <xf numFmtId="0" fontId="6" fillId="0" borderId="0" xfId="0" applyFont="1"/>
    <xf numFmtId="3" fontId="8" fillId="0" borderId="3" xfId="0" applyNumberFormat="1" applyFont="1" applyBorder="1"/>
    <xf numFmtId="3" fontId="8" fillId="0" borderId="4" xfId="15" applyNumberFormat="1" applyFont="1" applyBorder="1">
      <alignment vertical="center"/>
    </xf>
    <xf numFmtId="3" fontId="8" fillId="0" borderId="0" xfId="0" applyNumberFormat="1" applyFont="1"/>
    <xf numFmtId="0" fontId="34" fillId="0" borderId="0" xfId="0" applyFont="1"/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9" fontId="3" fillId="0" borderId="3" xfId="16" applyFont="1" applyBorder="1" applyAlignment="1">
      <alignment vertical="center"/>
    </xf>
    <xf numFmtId="9" fontId="3" fillId="0" borderId="4" xfId="16" applyFont="1" applyBorder="1" applyAlignment="1">
      <alignment vertical="center"/>
    </xf>
    <xf numFmtId="9" fontId="3" fillId="0" borderId="4" xfId="16" applyFont="1" applyBorder="1"/>
    <xf numFmtId="9" fontId="8" fillId="0" borderId="3" xfId="16" applyFont="1" applyBorder="1"/>
    <xf numFmtId="9" fontId="8" fillId="0" borderId="4" xfId="16" applyFont="1" applyBorder="1"/>
    <xf numFmtId="9" fontId="8" fillId="0" borderId="0" xfId="16" applyFont="1" applyBorder="1"/>
    <xf numFmtId="0" fontId="10" fillId="0" borderId="0" xfId="0" applyFont="1"/>
    <xf numFmtId="0" fontId="5" fillId="0" borderId="0" xfId="2" quotePrefix="1" applyAlignment="1"/>
    <xf numFmtId="0" fontId="0" fillId="0" borderId="14" xfId="0" applyBorder="1" applyAlignment="1">
      <alignment horizontal="right"/>
    </xf>
    <xf numFmtId="0" fontId="0" fillId="0" borderId="0" xfId="0" applyAlignment="1">
      <alignment horizontal="left"/>
    </xf>
    <xf numFmtId="165" fontId="0" fillId="0" borderId="21" xfId="17" applyNumberFormat="1" applyFont="1" applyBorder="1"/>
    <xf numFmtId="1" fontId="0" fillId="0" borderId="0" xfId="16" applyNumberFormat="1" applyFont="1"/>
    <xf numFmtId="165" fontId="0" fillId="0" borderId="16" xfId="17" applyNumberFormat="1" applyFont="1" applyBorder="1"/>
    <xf numFmtId="2" fontId="0" fillId="0" borderId="0" xfId="0" applyNumberFormat="1"/>
    <xf numFmtId="2" fontId="0" fillId="0" borderId="0" xfId="16" applyNumberFormat="1" applyFont="1"/>
    <xf numFmtId="0" fontId="5" fillId="0" borderId="0" xfId="2" quotePrefix="1" applyAlignment="1">
      <alignment vertical="top"/>
    </xf>
    <xf numFmtId="0" fontId="0" fillId="0" borderId="14" xfId="0" applyBorder="1"/>
    <xf numFmtId="0" fontId="3" fillId="0" borderId="48" xfId="0" applyFont="1" applyBorder="1"/>
    <xf numFmtId="0" fontId="33" fillId="0" borderId="50" xfId="0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0" fillId="0" borderId="25" xfId="0" applyBorder="1"/>
    <xf numFmtId="0" fontId="0" fillId="0" borderId="51" xfId="0" applyBorder="1"/>
    <xf numFmtId="3" fontId="3" fillId="0" borderId="52" xfId="0" applyNumberFormat="1" applyFont="1" applyBorder="1"/>
    <xf numFmtId="3" fontId="3" fillId="0" borderId="53" xfId="0" applyNumberFormat="1" applyFont="1" applyBorder="1"/>
    <xf numFmtId="0" fontId="33" fillId="0" borderId="2" xfId="0" applyFont="1" applyBorder="1"/>
    <xf numFmtId="0" fontId="8" fillId="0" borderId="26" xfId="0" applyFont="1" applyBorder="1"/>
    <xf numFmtId="0" fontId="0" fillId="0" borderId="21" xfId="0" applyBorder="1"/>
    <xf numFmtId="3" fontId="0" fillId="0" borderId="21" xfId="0" applyNumberFormat="1" applyBorder="1"/>
    <xf numFmtId="3" fontId="0" fillId="0" borderId="18" xfId="0" applyNumberFormat="1" applyBorder="1"/>
    <xf numFmtId="9" fontId="0" fillId="0" borderId="3" xfId="16" applyFont="1" applyBorder="1"/>
    <xf numFmtId="9" fontId="0" fillId="0" borderId="4" xfId="16" applyFont="1" applyBorder="1"/>
    <xf numFmtId="9" fontId="0" fillId="0" borderId="46" xfId="16" applyFont="1" applyBorder="1"/>
    <xf numFmtId="9" fontId="0" fillId="0" borderId="54" xfId="16" applyFont="1" applyBorder="1"/>
    <xf numFmtId="9" fontId="0" fillId="0" borderId="0" xfId="16" applyFont="1" applyBorder="1"/>
    <xf numFmtId="0" fontId="0" fillId="0" borderId="45" xfId="0" applyBorder="1" applyAlignment="1">
      <alignment horizontal="right"/>
    </xf>
    <xf numFmtId="0" fontId="0" fillId="0" borderId="45" xfId="0" applyBorder="1"/>
    <xf numFmtId="0" fontId="0" fillId="0" borderId="9" xfId="0" applyBorder="1"/>
    <xf numFmtId="9" fontId="0" fillId="0" borderId="0" xfId="16" applyFont="1"/>
    <xf numFmtId="0" fontId="6" fillId="0" borderId="46" xfId="0" applyFont="1" applyBorder="1" applyAlignment="1">
      <alignment horizontal="left"/>
    </xf>
    <xf numFmtId="0" fontId="6" fillId="0" borderId="46" xfId="0" applyFont="1" applyBorder="1" applyAlignment="1">
      <alignment horizontal="right"/>
    </xf>
    <xf numFmtId="0" fontId="6" fillId="0" borderId="54" xfId="0" applyFont="1" applyBorder="1" applyAlignment="1">
      <alignment horizontal="right"/>
    </xf>
    <xf numFmtId="9" fontId="34" fillId="0" borderId="3" xfId="16" applyFont="1" applyBorder="1" applyAlignment="1">
      <alignment vertical="center"/>
    </xf>
    <xf numFmtId="9" fontId="34" fillId="0" borderId="0" xfId="16" applyFont="1" applyBorder="1" applyAlignment="1">
      <alignment vertical="center"/>
    </xf>
    <xf numFmtId="9" fontId="34" fillId="0" borderId="4" xfId="16" applyFont="1" applyBorder="1" applyAlignment="1">
      <alignment vertical="center"/>
    </xf>
    <xf numFmtId="0" fontId="3" fillId="0" borderId="0" xfId="0" applyFont="1"/>
    <xf numFmtId="9" fontId="3" fillId="0" borderId="3" xfId="16" applyFont="1" applyBorder="1" applyAlignment="1">
      <alignment horizontal="right" vertical="center"/>
    </xf>
    <xf numFmtId="9" fontId="3" fillId="0" borderId="0" xfId="16" applyFont="1" applyBorder="1" applyAlignment="1">
      <alignment horizontal="right" vertical="center"/>
    </xf>
    <xf numFmtId="9" fontId="3" fillId="0" borderId="0" xfId="16" applyFont="1" applyBorder="1" applyAlignment="1">
      <alignment vertical="center"/>
    </xf>
    <xf numFmtId="9" fontId="3" fillId="0" borderId="4" xfId="16" applyFont="1" applyBorder="1" applyAlignment="1">
      <alignment horizontal="right" vertical="center"/>
    </xf>
    <xf numFmtId="9" fontId="3" fillId="0" borderId="3" xfId="16" applyFont="1" applyBorder="1"/>
    <xf numFmtId="9" fontId="3" fillId="0" borderId="0" xfId="16" applyFont="1" applyBorder="1"/>
    <xf numFmtId="9" fontId="34" fillId="0" borderId="3" xfId="16" applyFont="1" applyBorder="1"/>
    <xf numFmtId="9" fontId="34" fillId="0" borderId="0" xfId="16" applyFont="1" applyBorder="1"/>
    <xf numFmtId="9" fontId="34" fillId="0" borderId="4" xfId="16" applyFont="1" applyBorder="1"/>
    <xf numFmtId="3" fontId="8" fillId="0" borderId="4" xfId="0" applyNumberFormat="1" applyFont="1" applyBorder="1"/>
    <xf numFmtId="0" fontId="36" fillId="0" borderId="8" xfId="0" applyFont="1" applyBorder="1"/>
    <xf numFmtId="0" fontId="0" fillId="0" borderId="1" xfId="0" applyBorder="1"/>
    <xf numFmtId="0" fontId="6" fillId="0" borderId="5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0" fillId="0" borderId="0" xfId="16" applyFont="1" applyAlignment="1">
      <alignment vertical="center"/>
    </xf>
    <xf numFmtId="9" fontId="3" fillId="0" borderId="3" xfId="16" applyFont="1" applyBorder="1" applyAlignment="1">
      <alignment vertical="top"/>
    </xf>
    <xf numFmtId="9" fontId="3" fillId="0" borderId="0" xfId="16" applyFont="1" applyBorder="1" applyAlignment="1">
      <alignment horizontal="right" vertical="top"/>
    </xf>
    <xf numFmtId="9" fontId="3" fillId="0" borderId="0" xfId="16" applyFont="1" applyAlignment="1">
      <alignment horizontal="right"/>
    </xf>
    <xf numFmtId="9" fontId="3" fillId="0" borderId="0" xfId="16" applyFont="1"/>
    <xf numFmtId="3" fontId="3" fillId="0" borderId="0" xfId="0" applyNumberFormat="1" applyFont="1" applyAlignment="1">
      <alignment vertical="center"/>
    </xf>
    <xf numFmtId="0" fontId="3" fillId="0" borderId="14" xfId="0" applyFont="1" applyBorder="1"/>
    <xf numFmtId="0" fontId="3" fillId="0" borderId="1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8" fillId="0" borderId="13" xfId="0" applyFont="1" applyBorder="1"/>
    <xf numFmtId="0" fontId="8" fillId="0" borderId="19" xfId="0" applyFont="1" applyBorder="1"/>
    <xf numFmtId="9" fontId="8" fillId="0" borderId="16" xfId="16" applyFont="1" applyFill="1" applyBorder="1"/>
    <xf numFmtId="9" fontId="8" fillId="0" borderId="19" xfId="16" applyFont="1" applyFill="1" applyBorder="1"/>
    <xf numFmtId="0" fontId="0" fillId="0" borderId="13" xfId="0" applyBorder="1"/>
    <xf numFmtId="0" fontId="3" fillId="0" borderId="19" xfId="0" applyFont="1" applyBorder="1"/>
    <xf numFmtId="9" fontId="3" fillId="0" borderId="16" xfId="16" applyFont="1" applyFill="1" applyBorder="1"/>
    <xf numFmtId="9" fontId="3" fillId="0" borderId="19" xfId="16" applyFont="1" applyFill="1" applyBorder="1"/>
    <xf numFmtId="0" fontId="0" fillId="0" borderId="27" xfId="0" applyBorder="1"/>
    <xf numFmtId="9" fontId="3" fillId="0" borderId="32" xfId="16" applyFont="1" applyFill="1" applyBorder="1"/>
    <xf numFmtId="9" fontId="3" fillId="0" borderId="27" xfId="16" applyFont="1" applyFill="1" applyBorder="1"/>
    <xf numFmtId="0" fontId="0" fillId="0" borderId="32" xfId="0" applyBorder="1"/>
    <xf numFmtId="0" fontId="0" fillId="0" borderId="19" xfId="0" applyBorder="1"/>
    <xf numFmtId="9" fontId="3" fillId="0" borderId="0" xfId="16" applyFont="1" applyFill="1" applyBorder="1"/>
    <xf numFmtId="0" fontId="6" fillId="0" borderId="39" xfId="0" applyFont="1" applyBorder="1"/>
    <xf numFmtId="3" fontId="3" fillId="0" borderId="38" xfId="0" applyNumberFormat="1" applyFont="1" applyBorder="1" applyAlignment="1">
      <alignment vertical="center"/>
    </xf>
    <xf numFmtId="3" fontId="0" fillId="0" borderId="39" xfId="0" applyNumberFormat="1" applyBorder="1" applyAlignment="1">
      <alignment vertical="center"/>
    </xf>
    <xf numFmtId="3" fontId="10" fillId="0" borderId="0" xfId="0" applyNumberFormat="1" applyFont="1"/>
    <xf numFmtId="0" fontId="34" fillId="0" borderId="0" xfId="0" quotePrefix="1" applyFont="1" applyAlignment="1">
      <alignment horizontal="left"/>
    </xf>
    <xf numFmtId="0" fontId="18" fillId="0" borderId="0" xfId="9" applyFont="1"/>
    <xf numFmtId="0" fontId="6" fillId="0" borderId="57" xfId="3" applyBorder="1" applyAlignment="1">
      <alignment horizontal="left" vertical="center"/>
    </xf>
    <xf numFmtId="0" fontId="6" fillId="0" borderId="57" xfId="3" applyBorder="1">
      <alignment horizontal="right" vertical="center"/>
    </xf>
    <xf numFmtId="0" fontId="6" fillId="0" borderId="57" xfId="3" applyBorder="1" applyAlignment="1">
      <alignment horizontal="right" vertical="center" wrapText="1"/>
    </xf>
    <xf numFmtId="0" fontId="6" fillId="0" borderId="57" xfId="3" quotePrefix="1" applyBorder="1" applyAlignment="1">
      <alignment horizontal="right" vertical="center" wrapText="1"/>
    </xf>
    <xf numFmtId="49" fontId="3" fillId="0" borderId="16" xfId="4" applyNumberFormat="1" applyFont="1" applyBorder="1" applyAlignment="1">
      <alignment horizontal="left" vertical="center"/>
    </xf>
    <xf numFmtId="3" fontId="7" fillId="0" borderId="16" xfId="4" applyNumberFormat="1" applyBorder="1" applyAlignment="1">
      <alignment horizontal="right" vertical="center"/>
    </xf>
    <xf numFmtId="3" fontId="3" fillId="0" borderId="16" xfId="4" applyNumberFormat="1" applyFont="1" applyBorder="1" applyAlignment="1">
      <alignment horizontal="right" vertical="center"/>
    </xf>
    <xf numFmtId="49" fontId="7" fillId="0" borderId="16" xfId="4" applyNumberFormat="1" applyBorder="1" applyAlignment="1">
      <alignment horizontal="left" vertical="center"/>
    </xf>
    <xf numFmtId="0" fontId="3" fillId="0" borderId="0" xfId="9" applyFont="1"/>
    <xf numFmtId="49" fontId="3" fillId="0" borderId="16" xfId="5" applyNumberFormat="1" applyFont="1" applyBorder="1"/>
    <xf numFmtId="3" fontId="3" fillId="0" borderId="16" xfId="5" applyNumberFormat="1" applyFont="1" applyBorder="1" applyAlignment="1">
      <alignment horizontal="right"/>
    </xf>
    <xf numFmtId="49" fontId="0" fillId="0" borderId="16" xfId="0" applyNumberFormat="1" applyBorder="1" applyAlignment="1">
      <alignment vertical="center"/>
    </xf>
    <xf numFmtId="3" fontId="0" fillId="0" borderId="16" xfId="0" applyNumberFormat="1" applyBorder="1"/>
    <xf numFmtId="49" fontId="3" fillId="0" borderId="16" xfId="0" quotePrefix="1" applyNumberFormat="1" applyFon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7" fillId="0" borderId="0" xfId="4" applyBorder="1" applyAlignment="1">
      <alignment horizontal="right" vertical="center"/>
    </xf>
    <xf numFmtId="0" fontId="15" fillId="0" borderId="0" xfId="6" applyFont="1"/>
    <xf numFmtId="0" fontId="10" fillId="0" borderId="0" xfId="7"/>
    <xf numFmtId="0" fontId="18" fillId="0" borderId="0" xfId="10" applyFont="1"/>
    <xf numFmtId="0" fontId="3" fillId="0" borderId="0" xfId="3" applyFont="1" applyBorder="1" applyAlignment="1">
      <alignment horizontal="left" vertical="center"/>
    </xf>
    <xf numFmtId="3" fontId="18" fillId="0" borderId="0" xfId="10" applyNumberFormat="1" applyFont="1"/>
    <xf numFmtId="3" fontId="3" fillId="0" borderId="0" xfId="3" applyNumberFormat="1" applyFont="1" applyBorder="1">
      <alignment horizontal="right" vertical="center"/>
    </xf>
    <xf numFmtId="1" fontId="9" fillId="0" borderId="0" xfId="5" applyFont="1" applyBorder="1"/>
    <xf numFmtId="0" fontId="1" fillId="0" borderId="0" xfId="14" applyFont="1" applyAlignment="1" applyProtection="1">
      <alignment horizontal="right"/>
      <protection locked="0"/>
    </xf>
    <xf numFmtId="3" fontId="3" fillId="0" borderId="0" xfId="14" applyNumberFormat="1" applyAlignment="1">
      <alignment horizontal="right"/>
    </xf>
    <xf numFmtId="3" fontId="3" fillId="0" borderId="0" xfId="10" applyNumberFormat="1" applyFont="1"/>
    <xf numFmtId="0" fontId="26" fillId="0" borderId="0" xfId="14" quotePrefix="1" applyFont="1" applyAlignment="1">
      <alignment horizontal="left"/>
    </xf>
    <xf numFmtId="0" fontId="5" fillId="0" borderId="0" xfId="14" applyFont="1"/>
    <xf numFmtId="0" fontId="21" fillId="0" borderId="0" xfId="10" applyFont="1"/>
    <xf numFmtId="0" fontId="5" fillId="0" borderId="5" xfId="14" applyFont="1" applyBorder="1"/>
    <xf numFmtId="0" fontId="6" fillId="0" borderId="0" xfId="15" applyFont="1" applyBorder="1" applyAlignment="1">
      <alignment horizontal="left" vertical="center"/>
    </xf>
    <xf numFmtId="0" fontId="6" fillId="0" borderId="4" xfId="15" quotePrefix="1" applyFont="1" applyBorder="1" applyAlignment="1">
      <alignment horizontal="right" vertical="center"/>
    </xf>
    <xf numFmtId="0" fontId="6" fillId="0" borderId="3" xfId="15" quotePrefix="1" applyFont="1" applyBorder="1" applyAlignment="1">
      <alignment horizontal="right" vertical="center"/>
    </xf>
    <xf numFmtId="0" fontId="6" fillId="0" borderId="0" xfId="15" applyFont="1" applyBorder="1" applyAlignment="1">
      <alignment horizontal="right" vertical="center"/>
    </xf>
    <xf numFmtId="0" fontId="6" fillId="0" borderId="19" xfId="15" applyFont="1" applyBorder="1" applyAlignment="1">
      <alignment horizontal="right" vertical="center"/>
    </xf>
    <xf numFmtId="0" fontId="6" fillId="0" borderId="13" xfId="15" applyFont="1" applyBorder="1" applyAlignment="1">
      <alignment horizontal="right" vertical="center"/>
    </xf>
    <xf numFmtId="0" fontId="6" fillId="0" borderId="4" xfId="15" applyFont="1" applyBorder="1" applyAlignment="1">
      <alignment horizontal="right" vertical="center"/>
    </xf>
    <xf numFmtId="0" fontId="6" fillId="0" borderId="3" xfId="15" applyFont="1" applyBorder="1" applyAlignment="1">
      <alignment horizontal="right" vertical="center"/>
    </xf>
    <xf numFmtId="0" fontId="6" fillId="0" borderId="42" xfId="15" applyFont="1" applyBorder="1" applyAlignment="1">
      <alignment horizontal="right" vertical="center"/>
    </xf>
    <xf numFmtId="0" fontId="6" fillId="0" borderId="43" xfId="15" applyFont="1" applyBorder="1" applyAlignment="1">
      <alignment horizontal="right" vertical="center"/>
    </xf>
    <xf numFmtId="0" fontId="6" fillId="0" borderId="44" xfId="15" applyFont="1" applyBorder="1" applyAlignment="1">
      <alignment horizontal="right" vertical="center"/>
    </xf>
    <xf numFmtId="0" fontId="3" fillId="0" borderId="39" xfId="15" applyBorder="1" applyAlignment="1">
      <alignment horizontal="left" vertical="center"/>
    </xf>
    <xf numFmtId="3" fontId="3" fillId="0" borderId="3" xfId="15" applyNumberFormat="1" applyBorder="1" applyAlignment="1">
      <alignment horizontal="right" vertical="center"/>
    </xf>
    <xf numFmtId="0" fontId="3" fillId="0" borderId="40" xfId="15" applyBorder="1" applyAlignment="1">
      <alignment horizontal="right" vertical="center"/>
    </xf>
    <xf numFmtId="3" fontId="3" fillId="0" borderId="38" xfId="15" applyNumberFormat="1" applyBorder="1" applyAlignment="1">
      <alignment horizontal="right" vertical="center"/>
    </xf>
    <xf numFmtId="0" fontId="3" fillId="0" borderId="19" xfId="15" applyBorder="1" applyAlignment="1">
      <alignment horizontal="right" vertical="center"/>
    </xf>
    <xf numFmtId="1" fontId="3" fillId="0" borderId="0" xfId="5" applyFont="1" applyBorder="1" applyAlignment="1">
      <alignment horizontal="left"/>
    </xf>
    <xf numFmtId="3" fontId="3" fillId="0" borderId="3" xfId="5" applyNumberFormat="1" applyFont="1" applyBorder="1" applyAlignment="1">
      <alignment horizontal="right"/>
    </xf>
    <xf numFmtId="3" fontId="3" fillId="0" borderId="0" xfId="5" applyNumberFormat="1" applyFont="1" applyBorder="1" applyAlignment="1">
      <alignment horizontal="right"/>
    </xf>
    <xf numFmtId="0" fontId="3" fillId="0" borderId="0" xfId="14" applyAlignment="1">
      <alignment horizontal="left" vertical="center"/>
    </xf>
    <xf numFmtId="3" fontId="3" fillId="0" borderId="3" xfId="14" applyNumberFormat="1" applyBorder="1"/>
    <xf numFmtId="3" fontId="3" fillId="0" borderId="0" xfId="14" applyNumberFormat="1" applyAlignment="1">
      <alignment vertical="center"/>
    </xf>
    <xf numFmtId="0" fontId="3" fillId="0" borderId="0" xfId="6" applyFont="1" applyAlignment="1">
      <alignment horizontal="left"/>
    </xf>
    <xf numFmtId="0" fontId="3" fillId="0" borderId="0" xfId="7" applyFont="1" applyAlignment="1">
      <alignment horizontal="left"/>
    </xf>
    <xf numFmtId="3" fontId="3" fillId="0" borderId="3" xfId="14" applyNumberFormat="1" applyBorder="1" applyAlignment="1">
      <alignment vertical="center"/>
    </xf>
    <xf numFmtId="0" fontId="3" fillId="0" borderId="0" xfId="14" applyAlignment="1">
      <alignment horizontal="left"/>
    </xf>
    <xf numFmtId="0" fontId="3" fillId="0" borderId="0" xfId="1" applyFont="1" applyAlignment="1">
      <alignment horizontal="left"/>
    </xf>
    <xf numFmtId="0" fontId="3" fillId="0" borderId="0" xfId="2" applyFont="1">
      <alignment horizontal="left"/>
    </xf>
    <xf numFmtId="3" fontId="3" fillId="0" borderId="19" xfId="15" applyNumberFormat="1" applyBorder="1" applyAlignment="1">
      <alignment horizontal="right" vertical="center"/>
    </xf>
    <xf numFmtId="3" fontId="3" fillId="0" borderId="3" xfId="3" applyNumberFormat="1" applyFont="1" applyBorder="1" applyAlignment="1">
      <alignment horizontal="right" vertical="center" wrapText="1"/>
    </xf>
    <xf numFmtId="3" fontId="3" fillId="0" borderId="4" xfId="3" applyNumberFormat="1" applyFont="1" applyBorder="1" applyAlignment="1">
      <alignment horizontal="right" vertical="center" wrapText="1"/>
    </xf>
    <xf numFmtId="3" fontId="3" fillId="0" borderId="3" xfId="3" applyNumberFormat="1" applyFont="1" applyBorder="1">
      <alignment horizontal="right" vertical="center"/>
    </xf>
    <xf numFmtId="3" fontId="3" fillId="0" borderId="23" xfId="15" applyNumberFormat="1" applyBorder="1" applyAlignment="1">
      <alignment horizontal="right" vertical="center"/>
    </xf>
    <xf numFmtId="0" fontId="30" fillId="0" borderId="0" xfId="10" applyFont="1"/>
    <xf numFmtId="3" fontId="3" fillId="0" borderId="25" xfId="10" applyNumberFormat="1" applyFont="1" applyBorder="1"/>
    <xf numFmtId="3" fontId="3" fillId="0" borderId="16" xfId="3" applyNumberFormat="1" applyFont="1" applyBorder="1">
      <alignment horizontal="right" vertical="center"/>
    </xf>
    <xf numFmtId="0" fontId="3" fillId="0" borderId="0" xfId="3" quotePrefix="1" applyFont="1" applyBorder="1" applyAlignment="1">
      <alignment horizontal="left" vertical="center"/>
    </xf>
    <xf numFmtId="3" fontId="3" fillId="0" borderId="17" xfId="14" applyNumberFormat="1" applyBorder="1"/>
    <xf numFmtId="0" fontId="3" fillId="0" borderId="0" xfId="10" applyFont="1"/>
    <xf numFmtId="0" fontId="15" fillId="0" borderId="0" xfId="15" quotePrefix="1" applyFont="1" applyBorder="1" applyAlignment="1">
      <alignment horizontal="left" vertical="center"/>
    </xf>
    <xf numFmtId="0" fontId="15" fillId="0" borderId="0" xfId="15" applyFont="1" applyBorder="1" applyAlignment="1">
      <alignment horizontal="left" vertical="center"/>
    </xf>
    <xf numFmtId="0" fontId="10" fillId="0" borderId="0" xfId="15" applyFont="1" applyBorder="1" applyAlignment="1">
      <alignment horizontal="right" vertical="center"/>
    </xf>
    <xf numFmtId="0" fontId="10" fillId="0" borderId="0" xfId="15" applyFont="1" applyBorder="1" applyAlignment="1">
      <alignment horizontal="left" vertical="center"/>
    </xf>
    <xf numFmtId="0" fontId="10" fillId="0" borderId="0" xfId="15" quotePrefix="1" applyFont="1" applyBorder="1" applyAlignment="1">
      <alignment horizontal="left" vertical="center"/>
    </xf>
    <xf numFmtId="0" fontId="10" fillId="0" borderId="0" xfId="10" applyFont="1"/>
    <xf numFmtId="0" fontId="20" fillId="0" borderId="0" xfId="10" applyFont="1"/>
    <xf numFmtId="0" fontId="9" fillId="0" borderId="0" xfId="15" applyFont="1" applyBorder="1" applyAlignment="1">
      <alignment horizontal="left" vertical="center"/>
    </xf>
    <xf numFmtId="0" fontId="8" fillId="0" borderId="0" xfId="14" applyFont="1" applyAlignment="1">
      <alignment horizontal="center" vertical="center" wrapText="1"/>
    </xf>
    <xf numFmtId="0" fontId="3" fillId="0" borderId="0" xfId="14" applyAlignment="1">
      <alignment wrapText="1"/>
    </xf>
    <xf numFmtId="0" fontId="6" fillId="0" borderId="0" xfId="14" applyFont="1" applyAlignment="1">
      <alignment horizontal="right"/>
    </xf>
    <xf numFmtId="0" fontId="3" fillId="0" borderId="58" xfId="15" applyBorder="1" applyAlignment="1">
      <alignment horizontal="right" vertical="center"/>
    </xf>
    <xf numFmtId="0" fontId="3" fillId="0" borderId="36" xfId="15" applyBorder="1" applyAlignment="1">
      <alignment horizontal="right" vertical="center"/>
    </xf>
    <xf numFmtId="0" fontId="3" fillId="0" borderId="4" xfId="5" applyNumberFormat="1" applyFont="1" applyBorder="1" applyAlignment="1">
      <alignment horizontal="right"/>
    </xf>
    <xf numFmtId="0" fontId="3" fillId="0" borderId="4" xfId="14" applyBorder="1" applyAlignment="1">
      <alignment horizontal="right" vertical="center"/>
    </xf>
    <xf numFmtId="0" fontId="3" fillId="0" borderId="4" xfId="7" applyFont="1" applyBorder="1" applyAlignment="1">
      <alignment horizontal="right"/>
    </xf>
    <xf numFmtId="0" fontId="24" fillId="0" borderId="0" xfId="9" applyFont="1"/>
    <xf numFmtId="0" fontId="28" fillId="0" borderId="0" xfId="0" applyFont="1"/>
    <xf numFmtId="0" fontId="5" fillId="0" borderId="0" xfId="2">
      <alignment horizontal="left"/>
    </xf>
    <xf numFmtId="0" fontId="6" fillId="0" borderId="33" xfId="3" applyBorder="1" applyAlignment="1">
      <alignment horizontal="left"/>
    </xf>
    <xf numFmtId="0" fontId="6" fillId="0" borderId="28" xfId="3" applyBorder="1" applyAlignment="1"/>
    <xf numFmtId="0" fontId="6" fillId="0" borderId="29" xfId="3" applyBorder="1" applyAlignment="1">
      <alignment wrapText="1"/>
    </xf>
    <xf numFmtId="0" fontId="6" fillId="0" borderId="30" xfId="3" applyBorder="1" applyAlignment="1">
      <alignment wrapText="1"/>
    </xf>
    <xf numFmtId="0" fontId="6" fillId="0" borderId="31" xfId="3" applyBorder="1" applyAlignment="1">
      <alignment wrapText="1"/>
    </xf>
    <xf numFmtId="0" fontId="6" fillId="0" borderId="12" xfId="3" applyBorder="1" applyAlignment="1">
      <alignment wrapText="1"/>
    </xf>
    <xf numFmtId="0" fontId="6" fillId="0" borderId="14" xfId="9" applyFont="1" applyBorder="1"/>
    <xf numFmtId="0" fontId="6" fillId="0" borderId="20" xfId="9" applyFont="1" applyBorder="1"/>
    <xf numFmtId="0" fontId="6" fillId="0" borderId="12" xfId="9" applyFont="1" applyBorder="1"/>
    <xf numFmtId="0" fontId="3" fillId="0" borderId="19" xfId="4" applyFont="1" applyBorder="1" applyAlignment="1">
      <alignment horizontal="left" vertical="center"/>
    </xf>
    <xf numFmtId="1" fontId="3" fillId="0" borderId="25" xfId="4" applyNumberFormat="1" applyFont="1" applyBorder="1" applyAlignment="1">
      <alignment horizontal="right" vertical="center"/>
    </xf>
    <xf numFmtId="1" fontId="3" fillId="0" borderId="2" xfId="4" applyNumberFormat="1" applyFont="1" applyAlignment="1">
      <alignment horizontal="right" vertical="center"/>
    </xf>
    <xf numFmtId="1" fontId="3" fillId="0" borderId="3" xfId="4" applyNumberFormat="1" applyFont="1" applyBorder="1" applyAlignment="1">
      <alignment horizontal="right" vertical="center"/>
    </xf>
    <xf numFmtId="0" fontId="3" fillId="0" borderId="3" xfId="4" applyFont="1" applyBorder="1" applyAlignment="1">
      <alignment horizontal="right" vertical="center"/>
    </xf>
    <xf numFmtId="0" fontId="3" fillId="0" borderId="13" xfId="4" applyFont="1" applyBorder="1" applyAlignment="1">
      <alignment horizontal="right" vertical="center"/>
    </xf>
    <xf numFmtId="0" fontId="3" fillId="0" borderId="18" xfId="9" applyFont="1" applyBorder="1"/>
    <xf numFmtId="0" fontId="3" fillId="0" borderId="21" xfId="9" applyFont="1" applyBorder="1"/>
    <xf numFmtId="0" fontId="3" fillId="0" borderId="15" xfId="9" applyFont="1" applyBorder="1"/>
    <xf numFmtId="0" fontId="3" fillId="0" borderId="19" xfId="9" applyFont="1" applyBorder="1"/>
    <xf numFmtId="0" fontId="3" fillId="0" borderId="16" xfId="9" applyFont="1" applyBorder="1"/>
    <xf numFmtId="0" fontId="3" fillId="0" borderId="19" xfId="4" quotePrefix="1" applyFont="1" applyBorder="1" applyAlignment="1">
      <alignment horizontal="left" vertical="center"/>
    </xf>
    <xf numFmtId="0" fontId="8" fillId="0" borderId="19" xfId="4" applyFont="1" applyBorder="1" applyAlignment="1">
      <alignment horizontal="left" vertical="center"/>
    </xf>
    <xf numFmtId="1" fontId="8" fillId="0" borderId="16" xfId="4" applyNumberFormat="1" applyFont="1" applyBorder="1" applyAlignment="1">
      <alignment horizontal="right" vertical="center"/>
    </xf>
    <xf numFmtId="0" fontId="8" fillId="0" borderId="16" xfId="4" applyFont="1" applyBorder="1" applyAlignment="1">
      <alignment horizontal="right" vertical="center"/>
    </xf>
    <xf numFmtId="0" fontId="8" fillId="0" borderId="19" xfId="9" applyFont="1" applyBorder="1"/>
    <xf numFmtId="0" fontId="8" fillId="0" borderId="16" xfId="9" applyFont="1" applyBorder="1"/>
    <xf numFmtId="0" fontId="8" fillId="0" borderId="0" xfId="9" applyFont="1"/>
    <xf numFmtId="0" fontId="28" fillId="0" borderId="0" xfId="4" applyFont="1" applyBorder="1" applyAlignment="1">
      <alignment horizontal="left" vertical="center"/>
    </xf>
    <xf numFmtId="1" fontId="28" fillId="0" borderId="0" xfId="4" applyNumberFormat="1" applyFont="1" applyBorder="1" applyAlignment="1">
      <alignment horizontal="right" vertical="center"/>
    </xf>
    <xf numFmtId="0" fontId="28" fillId="0" borderId="0" xfId="4" applyFont="1" applyBorder="1" applyAlignment="1">
      <alignment horizontal="right" vertical="center"/>
    </xf>
    <xf numFmtId="0" fontId="29" fillId="0" borderId="0" xfId="6" applyFont="1"/>
    <xf numFmtId="3" fontId="28" fillId="0" borderId="0" xfId="0" applyNumberFormat="1" applyFont="1"/>
    <xf numFmtId="3" fontId="28" fillId="0" borderId="0" xfId="0" applyNumberFormat="1" applyFont="1" applyAlignment="1">
      <alignment vertical="center"/>
    </xf>
    <xf numFmtId="0" fontId="6" fillId="0" borderId="15" xfId="3" applyBorder="1" applyAlignment="1">
      <alignment horizontal="left" vertical="center"/>
    </xf>
    <xf numFmtId="0" fontId="6" fillId="0" borderId="21" xfId="3" applyBorder="1">
      <alignment horizontal="right" vertical="center"/>
    </xf>
    <xf numFmtId="0" fontId="6" fillId="0" borderId="21" xfId="3" applyBorder="1" applyAlignment="1">
      <alignment horizontal="right" vertical="center" wrapText="1"/>
    </xf>
    <xf numFmtId="0" fontId="6" fillId="0" borderId="21" xfId="3" quotePrefix="1" applyBorder="1" applyAlignment="1">
      <alignment horizontal="right" vertical="center" wrapText="1"/>
    </xf>
    <xf numFmtId="0" fontId="3" fillId="0" borderId="34" xfId="4" applyFont="1" applyBorder="1" applyAlignment="1">
      <alignment horizontal="left" vertical="center"/>
    </xf>
    <xf numFmtId="3" fontId="3" fillId="0" borderId="35" xfId="4" applyNumberFormat="1" applyFont="1" applyBorder="1" applyAlignment="1">
      <alignment horizontal="right" vertical="center"/>
    </xf>
    <xf numFmtId="0" fontId="3" fillId="0" borderId="36" xfId="4" applyFont="1" applyBorder="1" applyAlignment="1">
      <alignment horizontal="left" vertical="center"/>
    </xf>
    <xf numFmtId="1" fontId="3" fillId="0" borderId="36" xfId="5" applyFont="1" applyBorder="1" applyAlignment="1">
      <alignment horizontal="left"/>
    </xf>
    <xf numFmtId="0" fontId="3" fillId="0" borderId="36" xfId="0" applyFont="1" applyBorder="1" applyAlignment="1">
      <alignment horizontal="left" vertical="center"/>
    </xf>
    <xf numFmtId="3" fontId="3" fillId="0" borderId="16" xfId="0" applyNumberFormat="1" applyFont="1" applyBorder="1"/>
    <xf numFmtId="3" fontId="3" fillId="0" borderId="16" xfId="0" applyNumberFormat="1" applyFont="1" applyBorder="1" applyAlignment="1">
      <alignment vertical="center"/>
    </xf>
    <xf numFmtId="0" fontId="3" fillId="0" borderId="36" xfId="6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0" fontId="3" fillId="0" borderId="36" xfId="2" applyFont="1" applyBorder="1">
      <alignment horizontal="left"/>
    </xf>
    <xf numFmtId="0" fontId="3" fillId="0" borderId="36" xfId="3" applyFont="1" applyBorder="1" applyAlignment="1">
      <alignment horizontal="left" vertical="center"/>
    </xf>
    <xf numFmtId="3" fontId="3" fillId="0" borderId="16" xfId="3" applyNumberFormat="1" applyFont="1" applyBorder="1" applyAlignment="1">
      <alignment horizontal="right" vertical="center" wrapText="1"/>
    </xf>
    <xf numFmtId="0" fontId="38" fillId="0" borderId="0" xfId="0" applyFont="1"/>
    <xf numFmtId="0" fontId="15" fillId="0" borderId="0" xfId="4" applyFont="1" applyBorder="1" applyAlignment="1">
      <alignment horizontal="left" vertical="center"/>
    </xf>
    <xf numFmtId="0" fontId="24" fillId="0" borderId="0" xfId="10" applyFont="1"/>
    <xf numFmtId="0" fontId="15" fillId="0" borderId="0" xfId="4" quotePrefix="1" applyFont="1" applyBorder="1" applyAlignment="1">
      <alignment horizontal="left" vertical="center"/>
    </xf>
    <xf numFmtId="0" fontId="10" fillId="0" borderId="0" xfId="4" applyFont="1" applyBorder="1" applyAlignment="1">
      <alignment horizontal="right" vertical="center"/>
    </xf>
    <xf numFmtId="0" fontId="9" fillId="0" borderId="0" xfId="4" applyFont="1" applyBorder="1" applyAlignment="1">
      <alignment horizontal="left" vertical="center"/>
    </xf>
    <xf numFmtId="0" fontId="7" fillId="0" borderId="0" xfId="4" applyBorder="1" applyAlignment="1">
      <alignment horizontal="left" vertical="center"/>
    </xf>
    <xf numFmtId="3" fontId="3" fillId="0" borderId="19" xfId="3" applyNumberFormat="1" applyFont="1" applyBorder="1">
      <alignment horizontal="right" vertical="center"/>
    </xf>
    <xf numFmtId="3" fontId="3" fillId="0" borderId="41" xfId="3" applyNumberFormat="1" applyFont="1" applyBorder="1">
      <alignment horizontal="right" vertical="center"/>
    </xf>
    <xf numFmtId="0" fontId="6" fillId="0" borderId="59" xfId="3" applyBorder="1" applyAlignment="1">
      <alignment horizontal="right" vertical="center" wrapText="1"/>
    </xf>
    <xf numFmtId="3" fontId="3" fillId="0" borderId="40" xfId="4" applyNumberFormat="1" applyFont="1" applyBorder="1" applyAlignment="1">
      <alignment horizontal="right" vertical="center"/>
    </xf>
    <xf numFmtId="3" fontId="3" fillId="0" borderId="19" xfId="4" applyNumberFormat="1" applyFont="1" applyBorder="1" applyAlignment="1">
      <alignment horizontal="right" vertical="center"/>
    </xf>
    <xf numFmtId="3" fontId="3" fillId="0" borderId="19" xfId="5" applyNumberFormat="1" applyFont="1" applyBorder="1" applyAlignment="1">
      <alignment horizontal="right"/>
    </xf>
    <xf numFmtId="3" fontId="3" fillId="0" borderId="19" xfId="0" applyNumberFormat="1" applyFont="1" applyBorder="1"/>
    <xf numFmtId="0" fontId="6" fillId="0" borderId="33" xfId="3" applyBorder="1" applyAlignment="1">
      <alignment horizontal="right" vertical="center" wrapText="1"/>
    </xf>
    <xf numFmtId="3" fontId="7" fillId="0" borderId="19" xfId="4" applyNumberFormat="1" applyBorder="1" applyAlignment="1">
      <alignment horizontal="right" vertical="center"/>
    </xf>
    <xf numFmtId="3" fontId="0" fillId="0" borderId="19" xfId="0" applyNumberFormat="1" applyBorder="1"/>
    <xf numFmtId="9" fontId="0" fillId="0" borderId="0" xfId="18" applyFont="1"/>
    <xf numFmtId="0" fontId="0" fillId="0" borderId="14" xfId="0" applyBorder="1" applyAlignment="1">
      <alignment horizontal="right" wrapText="1"/>
    </xf>
    <xf numFmtId="9" fontId="0" fillId="0" borderId="0" xfId="0" applyNumberFormat="1"/>
    <xf numFmtId="0" fontId="6" fillId="0" borderId="0" xfId="0" applyFont="1" applyAlignment="1">
      <alignment horizontal="right"/>
    </xf>
    <xf numFmtId="9" fontId="6" fillId="0" borderId="3" xfId="18" applyFont="1" applyBorder="1" applyAlignment="1">
      <alignment horizontal="right" vertical="center" wrapText="1"/>
    </xf>
    <xf numFmtId="9" fontId="6" fillId="0" borderId="3" xfId="18" applyFont="1" applyBorder="1" applyAlignment="1">
      <alignment horizontal="right" vertical="center"/>
    </xf>
    <xf numFmtId="9" fontId="6" fillId="0" borderId="0" xfId="18" applyFont="1" applyBorder="1" applyAlignment="1">
      <alignment horizontal="right" vertical="top"/>
    </xf>
    <xf numFmtId="9" fontId="8" fillId="0" borderId="0" xfId="18" applyFont="1"/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47" xfId="0" applyBorder="1" applyAlignment="1">
      <alignment wrapText="1"/>
    </xf>
    <xf numFmtId="0" fontId="8" fillId="0" borderId="13" xfId="0" applyFont="1" applyBorder="1" applyAlignment="1">
      <alignment wrapText="1"/>
    </xf>
    <xf numFmtId="0" fontId="3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37" xfId="0" applyBorder="1" applyAlignment="1">
      <alignment wrapText="1"/>
    </xf>
    <xf numFmtId="0" fontId="3" fillId="0" borderId="16" xfId="0" applyFont="1" applyBorder="1"/>
    <xf numFmtId="0" fontId="3" fillId="0" borderId="0" xfId="14" applyAlignment="1">
      <alignment wrapText="1"/>
    </xf>
    <xf numFmtId="0" fontId="6" fillId="0" borderId="9" xfId="15" applyFont="1" applyBorder="1" applyAlignment="1">
      <alignment horizontal="center" vertical="center"/>
    </xf>
    <xf numFmtId="0" fontId="6" fillId="0" borderId="8" xfId="15" applyFont="1" applyBorder="1" applyAlignment="1">
      <alignment horizontal="center" vertical="center"/>
    </xf>
    <xf numFmtId="0" fontId="6" fillId="0" borderId="24" xfId="15" quotePrefix="1" applyFont="1" applyBorder="1" applyAlignment="1">
      <alignment horizontal="center" vertical="center"/>
    </xf>
    <xf numFmtId="0" fontId="6" fillId="0" borderId="8" xfId="15" quotePrefix="1" applyFont="1" applyBorder="1" applyAlignment="1">
      <alignment horizontal="center" vertical="center"/>
    </xf>
    <xf numFmtId="0" fontId="8" fillId="0" borderId="0" xfId="14" applyFont="1" applyAlignment="1">
      <alignment wrapText="1"/>
    </xf>
    <xf numFmtId="0" fontId="15" fillId="0" borderId="0" xfId="4" quotePrefix="1" applyFont="1" applyBorder="1" applyAlignment="1">
      <alignment horizontal="left" vertical="center" wrapText="1"/>
    </xf>
    <xf numFmtId="0" fontId="10" fillId="0" borderId="0" xfId="4" applyFont="1" applyBorder="1" applyAlignment="1">
      <alignment horizontal="left" vertical="center" wrapText="1"/>
    </xf>
    <xf numFmtId="0" fontId="10" fillId="0" borderId="0" xfId="7" applyAlignment="1">
      <alignment wrapText="1"/>
    </xf>
    <xf numFmtId="0" fontId="10" fillId="0" borderId="0" xfId="9" applyFont="1" applyAlignment="1">
      <alignment wrapText="1"/>
    </xf>
    <xf numFmtId="0" fontId="15" fillId="0" borderId="0" xfId="6" applyFont="1"/>
    <xf numFmtId="0" fontId="10" fillId="0" borderId="0" xfId="7"/>
    <xf numFmtId="0" fontId="15" fillId="0" borderId="0" xfId="7" quotePrefix="1" applyFont="1" applyAlignment="1">
      <alignment wrapText="1"/>
    </xf>
    <xf numFmtId="0" fontId="6" fillId="0" borderId="1" xfId="3" applyAlignment="1">
      <alignment horizontal="left" vertical="center"/>
    </xf>
    <xf numFmtId="0" fontId="6" fillId="0" borderId="6" xfId="3" applyBorder="1" applyAlignment="1">
      <alignment horizontal="center" vertical="center" wrapText="1"/>
    </xf>
    <xf numFmtId="0" fontId="6" fillId="0" borderId="10" xfId="3" applyBorder="1" applyAlignment="1">
      <alignment horizontal="center" vertical="center" wrapText="1"/>
    </xf>
    <xf numFmtId="0" fontId="6" fillId="0" borderId="45" xfId="3" applyBorder="1" applyAlignment="1">
      <alignment horizontal="center" vertical="center" wrapText="1"/>
    </xf>
    <xf numFmtId="0" fontId="6" fillId="0" borderId="46" xfId="3" applyBorder="1" applyAlignment="1">
      <alignment horizontal="center" vertical="center" wrapText="1"/>
    </xf>
    <xf numFmtId="0" fontId="6" fillId="0" borderId="6" xfId="3" applyBorder="1" applyAlignment="1">
      <alignment horizontal="right" vertical="center" wrapText="1"/>
    </xf>
    <xf numFmtId="0" fontId="5" fillId="0" borderId="0" xfId="2" quotePrefix="1" applyAlignment="1">
      <alignment horizontal="left" wrapText="1"/>
    </xf>
    <xf numFmtId="0" fontId="3" fillId="0" borderId="26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49" xfId="0" applyBorder="1" applyAlignment="1">
      <alignment horizontal="center" vertical="center" textRotation="90"/>
    </xf>
    <xf numFmtId="0" fontId="3" fillId="0" borderId="49" xfId="0" applyFont="1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6" fillId="0" borderId="55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26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</cellXfs>
  <cellStyles count="19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15" xr:uid="{00000000-0005-0000-0000-000004000000}"/>
    <cellStyle name="5. Tabell-kropp hf" xfId="5" xr:uid="{00000000-0005-0000-0000-000005000000}"/>
    <cellStyle name="8. Tabell-kilde" xfId="6" xr:uid="{00000000-0005-0000-0000-000006000000}"/>
    <cellStyle name="9. Tabell-note" xfId="7" xr:uid="{00000000-0005-0000-0000-000007000000}"/>
    <cellStyle name="Hyperkobling" xfId="8" builtinId="8"/>
    <cellStyle name="Komma" xfId="17" builtinId="3"/>
    <cellStyle name="Normal" xfId="0" builtinId="0"/>
    <cellStyle name="Normal 2" xfId="13" xr:uid="{00000000-0005-0000-0000-00000A000000}"/>
    <cellStyle name="Normal 3" xfId="14" xr:uid="{00000000-0005-0000-0000-00000B000000}"/>
    <cellStyle name="Normal_Kap.2.1 og Kap.2.4" xfId="9" xr:uid="{00000000-0005-0000-0000-00000C000000}"/>
    <cellStyle name="Normal_vedlegg1" xfId="10" xr:uid="{00000000-0005-0000-0000-00000D000000}"/>
    <cellStyle name="Prosent" xfId="18" builtinId="5"/>
    <cellStyle name="Prosent 2" xfId="16" xr:uid="{180B573C-92A4-4305-A414-1E192ED9CF2B}"/>
    <cellStyle name="Tabell" xfId="11" xr:uid="{00000000-0005-0000-0000-00000E000000}"/>
    <cellStyle name="Tabell-tittel" xfId="12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10583</xdr:rowOff>
    </xdr:from>
    <xdr:to>
      <xdr:col>2</xdr:col>
      <xdr:colOff>10583</xdr:colOff>
      <xdr:row>6</xdr:row>
      <xdr:rowOff>338666</xdr:rowOff>
    </xdr:to>
    <xdr:cxnSp macro="">
      <xdr:nvCxnSpPr>
        <xdr:cNvPr id="2" name="Rett linje 1">
          <a:extLst>
            <a:ext uri="{FF2B5EF4-FFF2-40B4-BE49-F238E27FC236}">
              <a16:creationId xmlns:a16="http://schemas.microsoft.com/office/drawing/2014/main" id="{A54D0E5B-785B-4740-A616-483C3DB67519}"/>
            </a:ext>
          </a:extLst>
        </xdr:cNvPr>
        <xdr:cNvCxnSpPr/>
      </xdr:nvCxnSpPr>
      <xdr:spPr>
        <a:xfrm>
          <a:off x="1619250" y="963083"/>
          <a:ext cx="1744133" cy="49000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10583</xdr:rowOff>
    </xdr:from>
    <xdr:to>
      <xdr:col>2</xdr:col>
      <xdr:colOff>10583</xdr:colOff>
      <xdr:row>6</xdr:row>
      <xdr:rowOff>338666</xdr:rowOff>
    </xdr:to>
    <xdr:cxnSp macro="">
      <xdr:nvCxnSpPr>
        <xdr:cNvPr id="3" name="Rett linje 2">
          <a:extLst>
            <a:ext uri="{FF2B5EF4-FFF2-40B4-BE49-F238E27FC236}">
              <a16:creationId xmlns:a16="http://schemas.microsoft.com/office/drawing/2014/main" id="{22556D19-A44E-46F3-B56B-3835547DD897}"/>
            </a:ext>
          </a:extLst>
        </xdr:cNvPr>
        <xdr:cNvCxnSpPr/>
      </xdr:nvCxnSpPr>
      <xdr:spPr>
        <a:xfrm>
          <a:off x="1619250" y="963083"/>
          <a:ext cx="1744133" cy="49000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showGridLines="0" tabSelected="1" zoomScale="110" zoomScaleNormal="110" workbookViewId="0">
      <selection activeCell="B31" sqref="B31"/>
    </sheetView>
  </sheetViews>
  <sheetFormatPr baseColWidth="10" defaultColWidth="11.42578125" defaultRowHeight="12.75" x14ac:dyDescent="0.2"/>
  <cols>
    <col min="1" max="1" width="13.5703125" customWidth="1"/>
    <col min="2" max="2" width="144.5703125" customWidth="1"/>
    <col min="3" max="3" width="21.42578125" bestFit="1" customWidth="1"/>
  </cols>
  <sheetData>
    <row r="1" spans="1:3" ht="18" x14ac:dyDescent="0.25">
      <c r="A1" s="1" t="s">
        <v>230</v>
      </c>
    </row>
    <row r="3" spans="1:3" x14ac:dyDescent="0.2">
      <c r="A3" s="41" t="s">
        <v>0</v>
      </c>
      <c r="B3" s="44" t="s">
        <v>1</v>
      </c>
      <c r="C3" s="41" t="s">
        <v>2</v>
      </c>
    </row>
    <row r="4" spans="1:3" s="17" customFormat="1" x14ac:dyDescent="0.2">
      <c r="A4" s="51" t="str">
        <f>'A.1.1'!A2</f>
        <v>Tabell A.1.1</v>
      </c>
      <c r="B4" s="52" t="str">
        <f>'A.1.1'!A3&amp;" "&amp;'A.1.1'!A4</f>
        <v>Studenter i universitets- og høgskolesektoren 1970–2020¹ og høyere grads kandidater ved universiteter og vitenskapelige høgskoler m.fl. og statlige høgskoler. 1970–2021.</v>
      </c>
      <c r="C4" s="48" t="str">
        <f>'A.1.1'!$A$1</f>
        <v>Sist oppdatert 26.10.2022</v>
      </c>
    </row>
    <row r="5" spans="1:3" x14ac:dyDescent="0.2">
      <c r="A5" s="51" t="str">
        <f>'A.1.2'!A2</f>
        <v>Tabell A.1.2</v>
      </c>
      <c r="B5" s="52" t="str">
        <f>'A.1.2'!A3</f>
        <v>Høyere grads kandidater 1991, 1996, 2000, 2001, 2003–2021. Kvinneandeler i prosent per fagfelt.</v>
      </c>
      <c r="C5" s="48" t="str">
        <f>'A.1.2'!$A$1</f>
        <v>Sist oppdatert 25.10.2022</v>
      </c>
    </row>
    <row r="6" spans="1:3" x14ac:dyDescent="0.2">
      <c r="A6" s="51" t="str">
        <f>'A.1.3a'!A2</f>
        <v>Tabell A.1.3a</v>
      </c>
      <c r="B6" s="52" t="str">
        <f>'A.1.3a'!A3&amp;" "&amp;'A.1.3a'!A4</f>
        <v>Høyere grads kandidater ved universiteter og vitenskapelige høgskoler m.fl. 1  fordelt på fagfelt. 1970–2020.</v>
      </c>
      <c r="C6" s="48" t="str">
        <f>'A.1.3a'!$A$1</f>
        <v>Sist oppdatert 26.10.2022</v>
      </c>
    </row>
    <row r="7" spans="1:3" x14ac:dyDescent="0.2">
      <c r="A7" s="51" t="str">
        <f>'A.1.3b'!A2</f>
        <v>Tabell A.1.3b</v>
      </c>
      <c r="B7" s="52" t="str">
        <f>'A.1.3b'!A3</f>
        <v>Høyere grads kandidater ved statlige høgskoler1 fordelt på fagfelt. 1995–2021.</v>
      </c>
      <c r="C7" s="48" t="str">
        <f>'A.1.3b'!$A$1</f>
        <v>Sist oppdatert 26.10.2022</v>
      </c>
    </row>
    <row r="8" spans="1:3" x14ac:dyDescent="0.2">
      <c r="A8" s="51" t="str">
        <f>'A.1.4'!A2</f>
        <v>Tabell A.1.4</v>
      </c>
      <c r="B8" s="52" t="str">
        <f>'A.1.4'!A3</f>
        <v>Antall nye doktorgradsstudenter tatt opp ved norske læresteder etter fagområde. 2005–2021.</v>
      </c>
      <c r="C8" s="48" t="str">
        <f>'A.1.4'!A1</f>
        <v>Sist oppdatert 28.08.2023</v>
      </c>
    </row>
    <row r="9" spans="1:3" s="17" customFormat="1" x14ac:dyDescent="0.2">
      <c r="A9" s="51" t="str">
        <f>'A.1.5'!A2</f>
        <v>Tabell A.1.5</v>
      </c>
      <c r="B9" s="52" t="str">
        <f>'A.1.5'!A3</f>
        <v>Norske doktorgrader etter utstedende institusjon. 1980–2022.</v>
      </c>
      <c r="C9" s="48" t="str">
        <f>'A.1.5'!A1</f>
        <v>Sist oppdatert 12.06.2023</v>
      </c>
    </row>
    <row r="10" spans="1:3" x14ac:dyDescent="0.2">
      <c r="A10" s="51" t="str">
        <f>'A.1.6'!A2</f>
        <v>Tabell A.1.6</v>
      </c>
      <c r="B10" s="52" t="str">
        <f>'A.1.6'!A3</f>
        <v>Norske doktorgrader etter gradtittel. 1990–2022.</v>
      </c>
      <c r="C10" s="48" t="str">
        <f>'A.1.6'!$A$1</f>
        <v>Sist oppdatert 12.06.2023</v>
      </c>
    </row>
    <row r="11" spans="1:3" x14ac:dyDescent="0.2">
      <c r="A11" s="51" t="str">
        <f>'A.1.7'!A2</f>
        <v>Tabell A.1.7</v>
      </c>
      <c r="B11" s="52" t="str">
        <f>'A.1.7'!A3</f>
        <v>Norske doktorgrader etter kjønn. 1990–2022.</v>
      </c>
      <c r="C11" s="48" t="str">
        <f>'A.1.7'!$A$1</f>
        <v>Sist oppdatert 12.06.2023</v>
      </c>
    </row>
    <row r="12" spans="1:3" s="17" customFormat="1" x14ac:dyDescent="0.2">
      <c r="A12" s="51" t="str">
        <f>'A.1.8'!A2</f>
        <v>Tabell A.1.8</v>
      </c>
      <c r="B12" s="52" t="str">
        <f>'A.1.8'!A3</f>
        <v>Norske doktorgrader etter fagområde. 1980–2022.</v>
      </c>
      <c r="C12" s="48" t="str">
        <f>'A.1.8'!$A$1</f>
        <v>Sist oppdatert 12.06.2023</v>
      </c>
    </row>
    <row r="13" spans="1:3" x14ac:dyDescent="0.2">
      <c r="A13" s="51" t="str">
        <f>'A.1.9'!A2</f>
        <v>Tabell A.1.9</v>
      </c>
      <c r="B13" s="52" t="str">
        <f>'A.1.9'!A3</f>
        <v>Norske doktorgrader 1990–2022. Kvinneandeler i prosent per fagområde.</v>
      </c>
      <c r="C13" s="48" t="str">
        <f>'A.1.9'!$A$1</f>
        <v>Sist oppdatert 12.06.2023</v>
      </c>
    </row>
    <row r="14" spans="1:3" x14ac:dyDescent="0.2">
      <c r="A14" s="51" t="str">
        <f>'A.1.10a'!A2</f>
        <v>Tabell A.1.10a</v>
      </c>
      <c r="B14" s="52" t="str">
        <f>'A.1.10a'!A3</f>
        <v>Andelen doktorgradsstudenter tatt opp ved norske læresteder i 2005–2015 som hadde fullført doktorgrad etter 6, 8 og 10 år etter fagområde.</v>
      </c>
      <c r="C14" s="48" t="str">
        <f>'A.1.10a'!A1</f>
        <v>Sist oppdatert 12.06.2023</v>
      </c>
    </row>
    <row r="15" spans="1:3" x14ac:dyDescent="0.2">
      <c r="A15" s="51" t="str">
        <f>'A.1.10b'!A2</f>
        <v>Tabell A.1.10b</v>
      </c>
      <c r="B15" s="52" t="str">
        <f>'A.1.10b'!A3</f>
        <v>Kumulativ gjennomføringsgrad i doktorgradsstudiet1 for doktorgradsstudenter som startet i årene 2005‒2017 etter oppstartsår. Status per 2021.</v>
      </c>
      <c r="C15" s="48" t="str">
        <f>'A.1.10b'!A1</f>
        <v>Sist oppdatert 12.06.2023</v>
      </c>
    </row>
    <row r="16" spans="1:3" x14ac:dyDescent="0.2">
      <c r="A16" s="51" t="str">
        <f>'A.1.11'!A2</f>
        <v>Tabell A.1.11</v>
      </c>
      <c r="B16" s="52" t="str">
        <f>'A.1.11'!A3</f>
        <v>Bosetting- og arbeidsmarkedsituasjon i 4.kvartal 2021 for doktorgradsstudenter med oppstartsår 2005–2017.</v>
      </c>
      <c r="C16" s="48" t="str">
        <f>'A.1.11'!A1</f>
        <v>Sist oppdatert 12.06.2023</v>
      </c>
    </row>
    <row r="17" spans="1:3" x14ac:dyDescent="0.2">
      <c r="A17" s="51" t="str">
        <f>'A.1.12'!A2</f>
        <v>Tabell A.1.12</v>
      </c>
      <c r="B17" s="52" t="str">
        <f>'A.1.12'!A3</f>
        <v>Karriereutvikling i akademia for doktorgradsstudenter tatt opp i 2005–2021 antall år etter disputas. Status per 2021.</v>
      </c>
      <c r="C17" s="48" t="str">
        <f>'A.1.12'!A1</f>
        <v>Sist oppdatert 12.06.2023</v>
      </c>
    </row>
    <row r="18" spans="1:3" x14ac:dyDescent="0.2">
      <c r="A18" s="51" t="str">
        <f>'A.1.13'!A2</f>
        <v>Tabell A.1.13</v>
      </c>
      <c r="B18" s="52" t="str">
        <f>'A.1.13'!A3</f>
        <v>Bosetting- og arbeidsmarkedsituasjon i 4.kvartal 2021 for doktorgradsstudenter tatt opp i perioden 2005–2021, etter næring og år for fullført doktorgrad.</v>
      </c>
      <c r="C18" s="48" t="str">
        <f>'A.1.13'!A1</f>
        <v>Sist oppdatert 13.06.2023</v>
      </c>
    </row>
    <row r="19" spans="1:3" x14ac:dyDescent="0.2">
      <c r="A19" s="51" t="str">
        <f>'A.1.14'!A2</f>
        <v>Tabell A.1.14</v>
      </c>
      <c r="B19" s="52" t="str">
        <f>'A.1.14'!A3</f>
        <v>Arbeidsmarkedssituasjon for for doktorgradsstudenter tatt opp i perioden 2005–2021 som er sysselsatt i Norge i 4. kvartal 2021 etter fagområde, næring og år for fullført doktorgrad.</v>
      </c>
      <c r="C19" s="48" t="str">
        <f>'A.1.14'!A1</f>
        <v>Sist oppdatert 19.06.2023</v>
      </c>
    </row>
  </sheetData>
  <hyperlinks>
    <hyperlink ref="A4" location="A.1.1!Utskriftsområde" display="A.1.1" xr:uid="{00000000-0004-0000-0000-000000000000}"/>
    <hyperlink ref="A5" location="A.1.2!Utskriftsområde" display="A.1.2" xr:uid="{00000000-0004-0000-0000-000001000000}"/>
    <hyperlink ref="A6" location="A.1.3a!Utskriftsområde" display="A.1.3a" xr:uid="{00000000-0004-0000-0000-000002000000}"/>
    <hyperlink ref="A7" location="A.1.3b!Utskriftsområde" display="A.1.3b" xr:uid="{00000000-0004-0000-0000-000003000000}"/>
    <hyperlink ref="A9" location="A.1.4!Utskriftsområde" display="A.1.4" xr:uid="{00000000-0004-0000-0000-000004000000}"/>
    <hyperlink ref="A10" location="A.1.5!Utskriftsområde" display="A.1.5" xr:uid="{00000000-0004-0000-0000-000005000000}"/>
    <hyperlink ref="A11" location="A.1.6!Utskriftsområde" display="A.1.6" xr:uid="{00000000-0004-0000-0000-000006000000}"/>
    <hyperlink ref="A12" location="A.1.7!Utskriftsområde" display="A.1.7" xr:uid="{00000000-0004-0000-0000-000007000000}"/>
    <hyperlink ref="A13" location="A.1.8!Utskriftsområde" display="A.1.8" xr:uid="{00000000-0004-0000-0000-000008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1"/>
  <sheetViews>
    <sheetView showGridLines="0" workbookViewId="0"/>
  </sheetViews>
  <sheetFormatPr baseColWidth="10" defaultColWidth="11.42578125" defaultRowHeight="12.75" x14ac:dyDescent="0.2"/>
  <cols>
    <col min="1" max="1" width="19" customWidth="1"/>
    <col min="2" max="4" width="7.7109375" customWidth="1"/>
    <col min="5" max="5" width="13" customWidth="1"/>
  </cols>
  <sheetData>
    <row r="1" spans="1:7" x14ac:dyDescent="0.2">
      <c r="A1" s="25" t="s">
        <v>237</v>
      </c>
    </row>
    <row r="2" spans="1:7" ht="18" x14ac:dyDescent="0.25">
      <c r="A2" s="1" t="s">
        <v>118</v>
      </c>
    </row>
    <row r="3" spans="1:7" ht="15.75" x14ac:dyDescent="0.25">
      <c r="A3" s="24" t="s">
        <v>234</v>
      </c>
    </row>
    <row r="5" spans="1:7" ht="14.25" x14ac:dyDescent="0.2">
      <c r="A5" s="377" t="s">
        <v>12</v>
      </c>
      <c r="B5" s="378" t="s">
        <v>119</v>
      </c>
      <c r="C5" s="379"/>
      <c r="D5" s="380" t="s">
        <v>13</v>
      </c>
      <c r="E5" s="382" t="s">
        <v>120</v>
      </c>
    </row>
    <row r="6" spans="1:7" ht="17.45" customHeight="1" x14ac:dyDescent="0.2">
      <c r="A6" s="377"/>
      <c r="B6" s="78" t="s">
        <v>121</v>
      </c>
      <c r="C6" s="78" t="s">
        <v>122</v>
      </c>
      <c r="D6" s="381"/>
      <c r="E6" s="382"/>
    </row>
    <row r="7" spans="1:7" x14ac:dyDescent="0.2">
      <c r="A7" s="79">
        <v>1990</v>
      </c>
      <c r="B7" s="73">
        <v>65</v>
      </c>
      <c r="C7" s="73">
        <v>328</v>
      </c>
      <c r="D7" s="73">
        <v>393</v>
      </c>
      <c r="E7" s="80">
        <v>17</v>
      </c>
      <c r="G7" s="13"/>
    </row>
    <row r="8" spans="1:7" x14ac:dyDescent="0.2">
      <c r="A8" s="79">
        <v>1991</v>
      </c>
      <c r="B8" s="73">
        <v>103</v>
      </c>
      <c r="C8" s="73">
        <v>312</v>
      </c>
      <c r="D8" s="73">
        <v>415</v>
      </c>
      <c r="E8" s="80">
        <v>25</v>
      </c>
      <c r="G8" s="13"/>
    </row>
    <row r="9" spans="1:7" x14ac:dyDescent="0.2">
      <c r="A9" s="79">
        <v>1992</v>
      </c>
      <c r="B9" s="73">
        <v>94</v>
      </c>
      <c r="C9" s="73">
        <v>345</v>
      </c>
      <c r="D9" s="73">
        <v>439</v>
      </c>
      <c r="E9" s="80">
        <v>21</v>
      </c>
      <c r="G9" s="13"/>
    </row>
    <row r="10" spans="1:7" x14ac:dyDescent="0.2">
      <c r="A10" s="79">
        <v>1993</v>
      </c>
      <c r="B10" s="73">
        <v>125</v>
      </c>
      <c r="C10" s="73">
        <v>366</v>
      </c>
      <c r="D10" s="73">
        <v>491</v>
      </c>
      <c r="E10" s="80">
        <v>25</v>
      </c>
      <c r="G10" s="13"/>
    </row>
    <row r="11" spans="1:7" x14ac:dyDescent="0.2">
      <c r="A11" s="79">
        <v>1994</v>
      </c>
      <c r="B11" s="73">
        <v>154</v>
      </c>
      <c r="C11" s="73">
        <v>397</v>
      </c>
      <c r="D11" s="73">
        <v>551</v>
      </c>
      <c r="E11" s="80">
        <v>28</v>
      </c>
      <c r="G11" s="13"/>
    </row>
    <row r="12" spans="1:7" x14ac:dyDescent="0.2">
      <c r="A12" s="79">
        <v>1995</v>
      </c>
      <c r="B12" s="73">
        <v>188</v>
      </c>
      <c r="C12" s="73">
        <v>414</v>
      </c>
      <c r="D12" s="73">
        <v>602</v>
      </c>
      <c r="E12" s="80">
        <v>31</v>
      </c>
      <c r="G12" s="13"/>
    </row>
    <row r="13" spans="1:7" x14ac:dyDescent="0.2">
      <c r="A13" s="79">
        <v>1996</v>
      </c>
      <c r="B13" s="73">
        <v>205</v>
      </c>
      <c r="C13" s="73">
        <v>397</v>
      </c>
      <c r="D13" s="73">
        <v>602</v>
      </c>
      <c r="E13" s="80">
        <v>34</v>
      </c>
      <c r="G13" s="13"/>
    </row>
    <row r="14" spans="1:7" x14ac:dyDescent="0.2">
      <c r="A14" s="79">
        <v>1997</v>
      </c>
      <c r="B14" s="73">
        <v>199</v>
      </c>
      <c r="C14" s="73">
        <v>426</v>
      </c>
      <c r="D14" s="73">
        <v>625</v>
      </c>
      <c r="E14" s="80">
        <v>32</v>
      </c>
      <c r="G14" s="13"/>
    </row>
    <row r="15" spans="1:7" x14ac:dyDescent="0.2">
      <c r="A15" s="79">
        <v>1998</v>
      </c>
      <c r="B15" s="73">
        <v>216</v>
      </c>
      <c r="C15" s="73">
        <v>469</v>
      </c>
      <c r="D15" s="73">
        <v>685</v>
      </c>
      <c r="E15" s="80">
        <v>32</v>
      </c>
      <c r="G15" s="13"/>
    </row>
    <row r="16" spans="1:7" x14ac:dyDescent="0.2">
      <c r="A16" s="79">
        <v>1999</v>
      </c>
      <c r="B16" s="73">
        <v>264</v>
      </c>
      <c r="C16" s="73">
        <v>431</v>
      </c>
      <c r="D16" s="73">
        <v>695</v>
      </c>
      <c r="E16" s="80">
        <v>38</v>
      </c>
      <c r="G16" s="13"/>
    </row>
    <row r="17" spans="1:7" x14ac:dyDescent="0.2">
      <c r="A17" s="79">
        <v>2000</v>
      </c>
      <c r="B17" s="73">
        <v>226</v>
      </c>
      <c r="C17" s="73">
        <v>421</v>
      </c>
      <c r="D17" s="73">
        <v>647</v>
      </c>
      <c r="E17" s="80">
        <v>35</v>
      </c>
      <c r="G17" s="13"/>
    </row>
    <row r="18" spans="1:7" x14ac:dyDescent="0.2">
      <c r="A18" s="79">
        <v>2001</v>
      </c>
      <c r="B18" s="73">
        <v>225</v>
      </c>
      <c r="C18" s="73">
        <v>452</v>
      </c>
      <c r="D18" s="73">
        <v>677</v>
      </c>
      <c r="E18" s="80">
        <v>33</v>
      </c>
      <c r="G18" s="13"/>
    </row>
    <row r="19" spans="1:7" x14ac:dyDescent="0.2">
      <c r="A19" s="79">
        <v>2002</v>
      </c>
      <c r="B19" s="73">
        <v>295</v>
      </c>
      <c r="C19" s="73">
        <v>444</v>
      </c>
      <c r="D19" s="73">
        <v>739</v>
      </c>
      <c r="E19" s="80">
        <v>40</v>
      </c>
      <c r="G19" s="13"/>
    </row>
    <row r="20" spans="1:7" x14ac:dyDescent="0.2">
      <c r="A20" s="79">
        <v>2003</v>
      </c>
      <c r="B20" s="73">
        <v>280</v>
      </c>
      <c r="C20" s="73">
        <v>443</v>
      </c>
      <c r="D20" s="73">
        <v>723</v>
      </c>
      <c r="E20" s="80">
        <v>39</v>
      </c>
      <c r="G20" s="13"/>
    </row>
    <row r="21" spans="1:7" x14ac:dyDescent="0.2">
      <c r="A21" s="79">
        <v>2004</v>
      </c>
      <c r="B21" s="73">
        <v>307</v>
      </c>
      <c r="C21" s="73">
        <v>475</v>
      </c>
      <c r="D21" s="73">
        <v>782</v>
      </c>
      <c r="E21" s="80">
        <v>39</v>
      </c>
      <c r="G21" s="13"/>
    </row>
    <row r="22" spans="1:7" x14ac:dyDescent="0.2">
      <c r="A22" s="79">
        <v>2005</v>
      </c>
      <c r="B22" s="73">
        <v>343</v>
      </c>
      <c r="C22" s="73">
        <v>512</v>
      </c>
      <c r="D22" s="73">
        <v>855</v>
      </c>
      <c r="E22" s="80">
        <v>40</v>
      </c>
      <c r="G22" s="13"/>
    </row>
    <row r="23" spans="1:7" x14ac:dyDescent="0.2">
      <c r="A23" s="79">
        <v>2006</v>
      </c>
      <c r="B23" s="73">
        <v>347</v>
      </c>
      <c r="C23" s="73">
        <v>558</v>
      </c>
      <c r="D23" s="73">
        <v>905</v>
      </c>
      <c r="E23" s="80">
        <v>38</v>
      </c>
      <c r="G23" s="13"/>
    </row>
    <row r="24" spans="1:7" x14ac:dyDescent="0.2">
      <c r="A24" s="79">
        <v>2007</v>
      </c>
      <c r="B24" s="73">
        <v>459</v>
      </c>
      <c r="C24" s="73">
        <v>571</v>
      </c>
      <c r="D24" s="73">
        <v>1030</v>
      </c>
      <c r="E24" s="80">
        <v>45</v>
      </c>
      <c r="G24" s="13"/>
    </row>
    <row r="25" spans="1:7" x14ac:dyDescent="0.2">
      <c r="A25" s="79">
        <v>2008</v>
      </c>
      <c r="B25" s="73">
        <v>560</v>
      </c>
      <c r="C25" s="73">
        <v>685</v>
      </c>
      <c r="D25" s="73">
        <v>1245</v>
      </c>
      <c r="E25" s="80">
        <v>45</v>
      </c>
      <c r="G25" s="13"/>
    </row>
    <row r="26" spans="1:7" x14ac:dyDescent="0.2">
      <c r="A26" s="79">
        <v>2009</v>
      </c>
      <c r="B26" s="73">
        <v>518</v>
      </c>
      <c r="C26" s="73">
        <v>630</v>
      </c>
      <c r="D26" s="73">
        <v>1148</v>
      </c>
      <c r="E26" s="80">
        <v>45</v>
      </c>
      <c r="G26" s="13"/>
    </row>
    <row r="27" spans="1:7" x14ac:dyDescent="0.2">
      <c r="A27" s="79">
        <v>2010</v>
      </c>
      <c r="B27" s="73">
        <v>545</v>
      </c>
      <c r="C27" s="73">
        <v>639</v>
      </c>
      <c r="D27" s="73">
        <v>1184</v>
      </c>
      <c r="E27" s="80">
        <v>46</v>
      </c>
      <c r="G27" s="13"/>
    </row>
    <row r="28" spans="1:7" x14ac:dyDescent="0.2">
      <c r="A28" s="79">
        <v>2011</v>
      </c>
      <c r="B28" s="73">
        <v>610</v>
      </c>
      <c r="C28" s="73">
        <v>719</v>
      </c>
      <c r="D28" s="73">
        <v>1329</v>
      </c>
      <c r="E28" s="80">
        <v>46</v>
      </c>
      <c r="G28" s="13"/>
    </row>
    <row r="29" spans="1:7" x14ac:dyDescent="0.2">
      <c r="A29" s="79">
        <v>2012</v>
      </c>
      <c r="B29" s="73">
        <v>722</v>
      </c>
      <c r="C29" s="73">
        <v>739</v>
      </c>
      <c r="D29" s="73">
        <v>1461</v>
      </c>
      <c r="E29" s="80">
        <v>49.418206707734427</v>
      </c>
      <c r="G29" s="13"/>
    </row>
    <row r="30" spans="1:7" x14ac:dyDescent="0.2">
      <c r="A30" s="79">
        <v>2013</v>
      </c>
      <c r="B30" s="73">
        <v>720</v>
      </c>
      <c r="C30" s="73">
        <v>804</v>
      </c>
      <c r="D30" s="73">
        <v>1524</v>
      </c>
      <c r="E30" s="80">
        <v>47.244094488188978</v>
      </c>
      <c r="G30" s="13"/>
    </row>
    <row r="31" spans="1:7" x14ac:dyDescent="0.2">
      <c r="A31" s="79">
        <v>2014</v>
      </c>
      <c r="B31" s="73">
        <v>730</v>
      </c>
      <c r="C31" s="73">
        <v>718</v>
      </c>
      <c r="D31" s="73">
        <v>1448</v>
      </c>
      <c r="E31" s="80">
        <v>50.414364640883981</v>
      </c>
      <c r="G31" s="13"/>
    </row>
    <row r="32" spans="1:7" x14ac:dyDescent="0.2">
      <c r="A32" s="79">
        <v>2015</v>
      </c>
      <c r="B32" s="73">
        <v>756</v>
      </c>
      <c r="C32" s="73">
        <v>680</v>
      </c>
      <c r="D32" s="73">
        <v>1436</v>
      </c>
      <c r="E32" s="80">
        <v>52.646239554317553</v>
      </c>
      <c r="G32" s="13"/>
    </row>
    <row r="33" spans="1:7" x14ac:dyDescent="0.2">
      <c r="A33" s="79">
        <v>2016</v>
      </c>
      <c r="B33" s="73">
        <v>673</v>
      </c>
      <c r="C33" s="73">
        <v>737</v>
      </c>
      <c r="D33" s="81">
        <v>1410</v>
      </c>
      <c r="E33" s="80">
        <v>47.730496453900713</v>
      </c>
      <c r="G33" s="13"/>
    </row>
    <row r="34" spans="1:7" x14ac:dyDescent="0.2">
      <c r="A34" s="79">
        <v>2017</v>
      </c>
      <c r="B34" s="73">
        <v>750</v>
      </c>
      <c r="C34" s="73">
        <v>743</v>
      </c>
      <c r="D34" s="81">
        <v>1493</v>
      </c>
      <c r="E34" s="80">
        <v>50.234427327528465</v>
      </c>
      <c r="G34" s="13"/>
    </row>
    <row r="35" spans="1:7" x14ac:dyDescent="0.2">
      <c r="A35" s="79">
        <v>2018</v>
      </c>
      <c r="B35" s="73">
        <v>782</v>
      </c>
      <c r="C35" s="73">
        <v>782</v>
      </c>
      <c r="D35" s="81">
        <v>1564</v>
      </c>
      <c r="E35" s="80">
        <v>50</v>
      </c>
      <c r="G35" s="13"/>
    </row>
    <row r="36" spans="1:7" x14ac:dyDescent="0.2">
      <c r="A36" s="79">
        <v>2019</v>
      </c>
      <c r="B36" s="73">
        <v>790</v>
      </c>
      <c r="C36" s="73">
        <v>793</v>
      </c>
      <c r="D36" s="81">
        <v>1583</v>
      </c>
      <c r="E36" s="82">
        <v>49.905243209096653</v>
      </c>
      <c r="G36" s="13"/>
    </row>
    <row r="37" spans="1:7" x14ac:dyDescent="0.2">
      <c r="A37" s="79">
        <v>2020</v>
      </c>
      <c r="B37" s="73">
        <v>826</v>
      </c>
      <c r="C37" s="73">
        <v>808</v>
      </c>
      <c r="D37" s="81">
        <v>1634</v>
      </c>
      <c r="E37" s="82">
        <v>50.550795593635257</v>
      </c>
      <c r="G37" s="13"/>
    </row>
    <row r="38" spans="1:7" x14ac:dyDescent="0.2">
      <c r="A38" s="79">
        <v>2021</v>
      </c>
      <c r="B38" s="73">
        <v>820</v>
      </c>
      <c r="C38" s="73">
        <v>781</v>
      </c>
      <c r="D38" s="81">
        <v>1601</v>
      </c>
      <c r="E38" s="82">
        <v>51.217988757026859</v>
      </c>
      <c r="G38" s="13"/>
    </row>
    <row r="39" spans="1:7" x14ac:dyDescent="0.2">
      <c r="A39" s="79">
        <v>2022</v>
      </c>
      <c r="B39" s="73">
        <v>808</v>
      </c>
      <c r="C39" s="73">
        <v>754</v>
      </c>
      <c r="D39" s="81">
        <v>1562</v>
      </c>
      <c r="E39" s="82">
        <v>51.728553137003843</v>
      </c>
    </row>
    <row r="40" spans="1:7" x14ac:dyDescent="0.2">
      <c r="A40" s="50"/>
      <c r="B40" s="70"/>
      <c r="C40" s="70"/>
      <c r="D40" s="53"/>
      <c r="E40" s="82"/>
    </row>
    <row r="41" spans="1:7" x14ac:dyDescent="0.2">
      <c r="A41" s="8" t="s">
        <v>223</v>
      </c>
      <c r="B41" s="7"/>
      <c r="C41" s="7"/>
      <c r="D41" s="7"/>
      <c r="E41" s="7"/>
    </row>
  </sheetData>
  <mergeCells count="4">
    <mergeCell ref="A5:A6"/>
    <mergeCell ref="B5:C5"/>
    <mergeCell ref="D5:D6"/>
    <mergeCell ref="E5:E6"/>
  </mergeCells>
  <phoneticPr fontId="0" type="noConversion"/>
  <pageMargins left="0.47244094488188981" right="0.27559055118110237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EA67-2370-457B-939D-33AEFF782B79}">
  <sheetPr>
    <pageSetUpPr fitToPage="1"/>
  </sheetPr>
  <dimension ref="A1:AR24"/>
  <sheetViews>
    <sheetView showGridLines="0" workbookViewId="0"/>
  </sheetViews>
  <sheetFormatPr baseColWidth="10" defaultColWidth="11.42578125" defaultRowHeight="12.75" x14ac:dyDescent="0.2"/>
  <cols>
    <col min="1" max="1" width="31" style="46" customWidth="1"/>
    <col min="2" max="2" width="5.7109375" style="46" customWidth="1"/>
    <col min="3" max="6" width="5.7109375" style="46" hidden="1" customWidth="1"/>
    <col min="7" max="7" width="5.7109375" style="46" customWidth="1"/>
    <col min="8" max="11" width="5.7109375" style="46" hidden="1" customWidth="1"/>
    <col min="12" max="12" width="5.7109375" style="46" customWidth="1"/>
    <col min="13" max="16" width="5.7109375" style="46" hidden="1" customWidth="1"/>
    <col min="17" max="17" width="6.140625" style="46" customWidth="1"/>
    <col min="18" max="21" width="6.140625" style="46" hidden="1" customWidth="1"/>
    <col min="22" max="22" width="6.140625" style="46" customWidth="1"/>
    <col min="23" max="33" width="5.7109375" style="46" customWidth="1"/>
    <col min="34" max="35" width="5.85546875" style="46" customWidth="1"/>
    <col min="36" max="37" width="6.7109375" style="46" customWidth="1"/>
    <col min="38" max="39" width="6.42578125" style="46" customWidth="1"/>
    <col min="40" max="44" width="7.140625" style="46" customWidth="1"/>
    <col min="45" max="16384" width="11.42578125" style="46"/>
  </cols>
  <sheetData>
    <row r="1" spans="1:44" x14ac:dyDescent="0.2">
      <c r="A1" s="25" t="s">
        <v>237</v>
      </c>
    </row>
    <row r="2" spans="1:44" ht="18" x14ac:dyDescent="0.25">
      <c r="A2" s="1" t="s">
        <v>123</v>
      </c>
    </row>
    <row r="3" spans="1:44" ht="15.75" x14ac:dyDescent="0.25">
      <c r="A3" s="24" t="s">
        <v>235</v>
      </c>
    </row>
    <row r="5" spans="1:44" ht="14.25" x14ac:dyDescent="0.2">
      <c r="A5" s="32" t="s">
        <v>46</v>
      </c>
      <c r="B5" s="2">
        <v>1980</v>
      </c>
      <c r="C5" s="2">
        <v>1981</v>
      </c>
      <c r="D5" s="2">
        <v>1982</v>
      </c>
      <c r="E5" s="2">
        <v>1983</v>
      </c>
      <c r="F5" s="2">
        <v>1984</v>
      </c>
      <c r="G5" s="2">
        <v>1985</v>
      </c>
      <c r="H5" s="2">
        <v>1986</v>
      </c>
      <c r="I5" s="2">
        <v>1987</v>
      </c>
      <c r="J5" s="2">
        <v>1988</v>
      </c>
      <c r="K5" s="2">
        <v>1989</v>
      </c>
      <c r="L5" s="2">
        <v>1990</v>
      </c>
      <c r="M5" s="2">
        <v>1991</v>
      </c>
      <c r="N5" s="2">
        <v>1992</v>
      </c>
      <c r="O5" s="2">
        <v>1993</v>
      </c>
      <c r="P5" s="22">
        <v>1994</v>
      </c>
      <c r="Q5" s="2">
        <v>1995</v>
      </c>
      <c r="R5" s="22">
        <v>1996</v>
      </c>
      <c r="S5" s="2">
        <v>1997</v>
      </c>
      <c r="T5" s="22">
        <v>1998</v>
      </c>
      <c r="U5" s="2">
        <v>1999</v>
      </c>
      <c r="V5" s="22">
        <v>2000</v>
      </c>
      <c r="W5" s="22">
        <v>2001</v>
      </c>
      <c r="X5" s="22">
        <v>2002</v>
      </c>
      <c r="Y5" s="22">
        <v>2003</v>
      </c>
      <c r="Z5" s="22">
        <v>2004</v>
      </c>
      <c r="AA5" s="22">
        <v>2005</v>
      </c>
      <c r="AB5" s="22">
        <v>2006</v>
      </c>
      <c r="AC5" s="22">
        <v>2007</v>
      </c>
      <c r="AD5" s="22">
        <v>2008</v>
      </c>
      <c r="AE5" s="22">
        <v>2009</v>
      </c>
      <c r="AF5" s="22">
        <v>2010</v>
      </c>
      <c r="AG5" s="22">
        <v>2011</v>
      </c>
      <c r="AH5" s="22">
        <v>2012</v>
      </c>
      <c r="AI5" s="22">
        <v>2013</v>
      </c>
      <c r="AJ5" s="22">
        <v>2014</v>
      </c>
      <c r="AK5" s="22">
        <v>2015</v>
      </c>
      <c r="AL5" s="22">
        <v>2016</v>
      </c>
      <c r="AM5" s="22">
        <v>2017</v>
      </c>
      <c r="AN5" s="22">
        <v>2018</v>
      </c>
      <c r="AO5" s="22">
        <v>2019</v>
      </c>
      <c r="AP5" s="22">
        <v>2020</v>
      </c>
      <c r="AQ5" s="22">
        <v>2021</v>
      </c>
      <c r="AR5" s="22">
        <v>2022</v>
      </c>
    </row>
    <row r="6" spans="1:44" x14ac:dyDescent="0.2">
      <c r="A6" s="57" t="s">
        <v>82</v>
      </c>
      <c r="B6" s="57">
        <v>18</v>
      </c>
      <c r="C6" s="57">
        <v>12</v>
      </c>
      <c r="D6" s="57">
        <v>18</v>
      </c>
      <c r="E6" s="57">
        <v>8</v>
      </c>
      <c r="F6" s="57">
        <v>18</v>
      </c>
      <c r="G6" s="57">
        <v>17</v>
      </c>
      <c r="H6" s="57">
        <v>16</v>
      </c>
      <c r="I6" s="57">
        <v>22</v>
      </c>
      <c r="J6" s="57">
        <v>30</v>
      </c>
      <c r="K6" s="57">
        <v>24</v>
      </c>
      <c r="L6" s="57">
        <v>21</v>
      </c>
      <c r="M6" s="57">
        <v>33</v>
      </c>
      <c r="N6" s="57">
        <v>25</v>
      </c>
      <c r="O6" s="57">
        <v>38</v>
      </c>
      <c r="P6" s="83">
        <v>40</v>
      </c>
      <c r="Q6" s="74">
        <v>46</v>
      </c>
      <c r="R6" s="83">
        <v>52</v>
      </c>
      <c r="S6" s="74">
        <v>58</v>
      </c>
      <c r="T6" s="83">
        <v>78</v>
      </c>
      <c r="U6" s="74">
        <v>58</v>
      </c>
      <c r="V6" s="75">
        <v>67</v>
      </c>
      <c r="W6" s="75">
        <v>78</v>
      </c>
      <c r="X6" s="75">
        <v>86</v>
      </c>
      <c r="Y6" s="75">
        <v>73</v>
      </c>
      <c r="Z6" s="75">
        <v>89</v>
      </c>
      <c r="AA6" s="75">
        <v>82</v>
      </c>
      <c r="AB6" s="75">
        <v>111</v>
      </c>
      <c r="AC6" s="75">
        <v>118</v>
      </c>
      <c r="AD6" s="75">
        <v>131</v>
      </c>
      <c r="AE6" s="75">
        <v>108</v>
      </c>
      <c r="AF6" s="75">
        <v>98</v>
      </c>
      <c r="AG6" s="75">
        <v>103</v>
      </c>
      <c r="AH6" s="75">
        <v>129</v>
      </c>
      <c r="AI6" s="75">
        <v>142</v>
      </c>
      <c r="AJ6" s="75">
        <v>151</v>
      </c>
      <c r="AK6" s="75">
        <v>133</v>
      </c>
      <c r="AL6" s="75">
        <v>144</v>
      </c>
      <c r="AM6" s="75">
        <v>131</v>
      </c>
      <c r="AN6" s="75">
        <v>126</v>
      </c>
      <c r="AO6" s="75">
        <v>131</v>
      </c>
      <c r="AP6" s="75">
        <v>122</v>
      </c>
      <c r="AQ6" s="75">
        <v>122</v>
      </c>
      <c r="AR6" s="75">
        <v>136</v>
      </c>
    </row>
    <row r="7" spans="1:44" x14ac:dyDescent="0.2">
      <c r="A7" s="57" t="s">
        <v>48</v>
      </c>
      <c r="B7" s="57">
        <v>9</v>
      </c>
      <c r="C7" s="57">
        <v>6</v>
      </c>
      <c r="D7" s="57">
        <v>8</v>
      </c>
      <c r="E7" s="57">
        <v>19</v>
      </c>
      <c r="F7" s="57">
        <v>13</v>
      </c>
      <c r="G7" s="57">
        <v>8</v>
      </c>
      <c r="H7" s="57">
        <v>27</v>
      </c>
      <c r="I7" s="57">
        <v>23</v>
      </c>
      <c r="J7" s="57">
        <v>27</v>
      </c>
      <c r="K7" s="57">
        <v>25</v>
      </c>
      <c r="L7" s="57">
        <v>44</v>
      </c>
      <c r="M7" s="57">
        <v>44</v>
      </c>
      <c r="N7" s="57">
        <v>59</v>
      </c>
      <c r="O7" s="57">
        <v>61</v>
      </c>
      <c r="P7" s="83">
        <v>87</v>
      </c>
      <c r="Q7" s="74">
        <v>98</v>
      </c>
      <c r="R7" s="83">
        <v>109</v>
      </c>
      <c r="S7" s="74">
        <v>106</v>
      </c>
      <c r="T7" s="83">
        <v>126</v>
      </c>
      <c r="U7" s="74">
        <v>120</v>
      </c>
      <c r="V7" s="75">
        <v>117</v>
      </c>
      <c r="W7" s="75">
        <v>111</v>
      </c>
      <c r="X7" s="75">
        <v>132</v>
      </c>
      <c r="Y7" s="75">
        <v>160</v>
      </c>
      <c r="Z7" s="75">
        <v>143</v>
      </c>
      <c r="AA7" s="75">
        <v>147</v>
      </c>
      <c r="AB7" s="75">
        <v>184</v>
      </c>
      <c r="AC7" s="75">
        <v>225</v>
      </c>
      <c r="AD7" s="75">
        <v>277</v>
      </c>
      <c r="AE7" s="75">
        <v>251</v>
      </c>
      <c r="AF7" s="75">
        <v>247</v>
      </c>
      <c r="AG7" s="75">
        <v>260</v>
      </c>
      <c r="AH7" s="75">
        <v>287</v>
      </c>
      <c r="AI7" s="75">
        <v>279</v>
      </c>
      <c r="AJ7" s="75">
        <v>291</v>
      </c>
      <c r="AK7" s="75">
        <v>336</v>
      </c>
      <c r="AL7" s="75">
        <v>318</v>
      </c>
      <c r="AM7" s="75">
        <v>301</v>
      </c>
      <c r="AN7" s="75">
        <v>356</v>
      </c>
      <c r="AO7" s="75">
        <v>350</v>
      </c>
      <c r="AP7" s="75">
        <v>351</v>
      </c>
      <c r="AQ7" s="75">
        <v>356</v>
      </c>
      <c r="AR7" s="75">
        <v>369</v>
      </c>
    </row>
    <row r="8" spans="1:44" x14ac:dyDescent="0.2">
      <c r="A8" s="57" t="s">
        <v>83</v>
      </c>
      <c r="B8" s="57">
        <v>27</v>
      </c>
      <c r="C8" s="57">
        <v>31</v>
      </c>
      <c r="D8" s="57">
        <v>57</v>
      </c>
      <c r="E8" s="57">
        <v>45</v>
      </c>
      <c r="F8" s="57">
        <v>52</v>
      </c>
      <c r="G8" s="57">
        <v>54</v>
      </c>
      <c r="H8" s="57">
        <v>50</v>
      </c>
      <c r="I8" s="57">
        <v>66</v>
      </c>
      <c r="J8" s="57">
        <v>67</v>
      </c>
      <c r="K8" s="57">
        <v>69</v>
      </c>
      <c r="L8" s="57">
        <v>109</v>
      </c>
      <c r="M8" s="57">
        <v>118</v>
      </c>
      <c r="N8" s="57">
        <v>141</v>
      </c>
      <c r="O8" s="57">
        <v>136</v>
      </c>
      <c r="P8" s="83">
        <v>156</v>
      </c>
      <c r="Q8" s="74">
        <v>149</v>
      </c>
      <c r="R8" s="83">
        <v>173</v>
      </c>
      <c r="S8" s="74">
        <v>186</v>
      </c>
      <c r="T8" s="83">
        <v>202</v>
      </c>
      <c r="U8" s="74">
        <v>180</v>
      </c>
      <c r="V8" s="75">
        <v>178</v>
      </c>
      <c r="W8" s="75">
        <v>184</v>
      </c>
      <c r="X8" s="75">
        <v>183</v>
      </c>
      <c r="Y8" s="75">
        <v>191</v>
      </c>
      <c r="Z8" s="75">
        <v>187</v>
      </c>
      <c r="AA8" s="75">
        <v>225</v>
      </c>
      <c r="AB8" s="75">
        <v>212</v>
      </c>
      <c r="AC8" s="75">
        <v>269</v>
      </c>
      <c r="AD8" s="75">
        <v>293</v>
      </c>
      <c r="AE8" s="75">
        <v>277</v>
      </c>
      <c r="AF8" s="75">
        <v>282</v>
      </c>
      <c r="AG8" s="75">
        <v>340</v>
      </c>
      <c r="AH8" s="75">
        <v>330</v>
      </c>
      <c r="AI8" s="75">
        <v>360</v>
      </c>
      <c r="AJ8" s="75">
        <v>348</v>
      </c>
      <c r="AK8" s="75">
        <v>318</v>
      </c>
      <c r="AL8" s="75">
        <v>297</v>
      </c>
      <c r="AM8" s="75">
        <v>340</v>
      </c>
      <c r="AN8" s="75">
        <v>297</v>
      </c>
      <c r="AO8" s="75">
        <v>309</v>
      </c>
      <c r="AP8" s="75">
        <v>303</v>
      </c>
      <c r="AQ8" s="75">
        <v>319</v>
      </c>
      <c r="AR8" s="75">
        <v>258</v>
      </c>
    </row>
    <row r="9" spans="1:44" x14ac:dyDescent="0.2">
      <c r="A9" s="57" t="s">
        <v>84</v>
      </c>
      <c r="B9" s="57">
        <v>58</v>
      </c>
      <c r="C9" s="57">
        <v>51</v>
      </c>
      <c r="D9" s="57">
        <v>47</v>
      </c>
      <c r="E9" s="57">
        <v>49</v>
      </c>
      <c r="F9" s="57">
        <v>42</v>
      </c>
      <c r="G9" s="57">
        <v>54</v>
      </c>
      <c r="H9" s="57">
        <v>46</v>
      </c>
      <c r="I9" s="57">
        <v>52</v>
      </c>
      <c r="J9" s="57">
        <v>45</v>
      </c>
      <c r="K9" s="57">
        <v>85</v>
      </c>
      <c r="L9" s="57">
        <v>96</v>
      </c>
      <c r="M9" s="57">
        <v>75</v>
      </c>
      <c r="N9" s="57">
        <v>92</v>
      </c>
      <c r="O9" s="57">
        <v>125</v>
      </c>
      <c r="P9" s="83">
        <v>120</v>
      </c>
      <c r="Q9" s="74">
        <v>123</v>
      </c>
      <c r="R9" s="83">
        <v>119</v>
      </c>
      <c r="S9" s="74">
        <v>128</v>
      </c>
      <c r="T9" s="83">
        <v>130</v>
      </c>
      <c r="U9" s="74">
        <v>121</v>
      </c>
      <c r="V9" s="75">
        <v>124</v>
      </c>
      <c r="W9" s="75">
        <v>113</v>
      </c>
      <c r="X9" s="75">
        <v>135</v>
      </c>
      <c r="Y9" s="75">
        <v>102</v>
      </c>
      <c r="Z9" s="75">
        <v>123</v>
      </c>
      <c r="AA9" s="75">
        <v>124</v>
      </c>
      <c r="AB9" s="75">
        <v>122</v>
      </c>
      <c r="AC9" s="75">
        <v>123</v>
      </c>
      <c r="AD9" s="75">
        <v>141</v>
      </c>
      <c r="AE9" s="75">
        <v>128</v>
      </c>
      <c r="AF9" s="75">
        <v>127</v>
      </c>
      <c r="AG9" s="75">
        <v>175</v>
      </c>
      <c r="AH9" s="75">
        <v>182</v>
      </c>
      <c r="AI9" s="75">
        <v>193</v>
      </c>
      <c r="AJ9" s="75">
        <v>159</v>
      </c>
      <c r="AK9" s="75">
        <v>170</v>
      </c>
      <c r="AL9" s="75">
        <v>179</v>
      </c>
      <c r="AM9" s="75">
        <v>201</v>
      </c>
      <c r="AN9" s="75">
        <v>255</v>
      </c>
      <c r="AO9" s="75">
        <v>261</v>
      </c>
      <c r="AP9" s="75">
        <v>268</v>
      </c>
      <c r="AQ9" s="75">
        <v>274</v>
      </c>
      <c r="AR9" s="75">
        <v>281</v>
      </c>
    </row>
    <row r="10" spans="1:44" x14ac:dyDescent="0.2">
      <c r="A10" s="57" t="s">
        <v>85</v>
      </c>
      <c r="B10" s="57">
        <v>59</v>
      </c>
      <c r="C10" s="57">
        <v>46</v>
      </c>
      <c r="D10" s="57">
        <v>48</v>
      </c>
      <c r="E10" s="57">
        <v>69</v>
      </c>
      <c r="F10" s="57">
        <v>74</v>
      </c>
      <c r="G10" s="57">
        <v>67</v>
      </c>
      <c r="H10" s="57">
        <v>74</v>
      </c>
      <c r="I10" s="57">
        <v>67</v>
      </c>
      <c r="J10" s="57">
        <v>94</v>
      </c>
      <c r="K10" s="57">
        <v>102</v>
      </c>
      <c r="L10" s="57">
        <v>90</v>
      </c>
      <c r="M10" s="57">
        <v>106</v>
      </c>
      <c r="N10" s="57">
        <v>97</v>
      </c>
      <c r="O10" s="57">
        <v>92</v>
      </c>
      <c r="P10" s="83">
        <v>111</v>
      </c>
      <c r="Q10" s="74">
        <v>151</v>
      </c>
      <c r="R10" s="83">
        <v>120</v>
      </c>
      <c r="S10" s="74">
        <v>115</v>
      </c>
      <c r="T10" s="83">
        <v>115</v>
      </c>
      <c r="U10" s="74">
        <v>183</v>
      </c>
      <c r="V10" s="75">
        <v>135</v>
      </c>
      <c r="W10" s="75">
        <v>151</v>
      </c>
      <c r="X10" s="75">
        <v>154</v>
      </c>
      <c r="Y10" s="75">
        <v>158</v>
      </c>
      <c r="Z10" s="75">
        <v>189</v>
      </c>
      <c r="AA10" s="75">
        <v>220</v>
      </c>
      <c r="AB10" s="75">
        <v>216</v>
      </c>
      <c r="AC10" s="75">
        <v>246</v>
      </c>
      <c r="AD10" s="75">
        <v>337</v>
      </c>
      <c r="AE10" s="75">
        <v>336</v>
      </c>
      <c r="AF10" s="75">
        <v>386</v>
      </c>
      <c r="AG10" s="75">
        <v>396</v>
      </c>
      <c r="AH10" s="75">
        <v>471</v>
      </c>
      <c r="AI10" s="75">
        <v>485</v>
      </c>
      <c r="AJ10" s="75">
        <v>445</v>
      </c>
      <c r="AK10" s="75">
        <v>431</v>
      </c>
      <c r="AL10" s="75">
        <v>432</v>
      </c>
      <c r="AM10" s="75">
        <v>477</v>
      </c>
      <c r="AN10" s="75">
        <v>487</v>
      </c>
      <c r="AO10" s="75">
        <v>474</v>
      </c>
      <c r="AP10" s="75">
        <v>552</v>
      </c>
      <c r="AQ10" s="75">
        <v>471</v>
      </c>
      <c r="AR10" s="75">
        <v>475</v>
      </c>
    </row>
    <row r="11" spans="1:44" x14ac:dyDescent="0.2">
      <c r="A11" s="57" t="s">
        <v>198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83"/>
      <c r="Q11" s="74"/>
      <c r="R11" s="83"/>
      <c r="S11" s="74"/>
      <c r="T11" s="83"/>
      <c r="U11" s="74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</row>
    <row r="12" spans="1:44" x14ac:dyDescent="0.2">
      <c r="A12" s="57" t="s">
        <v>125</v>
      </c>
      <c r="B12" s="57">
        <v>16</v>
      </c>
      <c r="C12" s="57">
        <v>27</v>
      </c>
      <c r="D12" s="57">
        <v>17</v>
      </c>
      <c r="E12" s="57">
        <v>17</v>
      </c>
      <c r="F12" s="57">
        <v>25</v>
      </c>
      <c r="G12" s="57">
        <v>20</v>
      </c>
      <c r="H12" s="57">
        <v>39</v>
      </c>
      <c r="I12" s="57">
        <v>23</v>
      </c>
      <c r="J12" s="57">
        <v>34</v>
      </c>
      <c r="K12" s="57">
        <v>33</v>
      </c>
      <c r="L12" s="57">
        <v>33</v>
      </c>
      <c r="M12" s="57">
        <v>39</v>
      </c>
      <c r="N12" s="57">
        <v>25</v>
      </c>
      <c r="O12" s="57">
        <v>39</v>
      </c>
      <c r="P12" s="83">
        <v>37</v>
      </c>
      <c r="Q12" s="74">
        <v>35</v>
      </c>
      <c r="R12" s="83">
        <v>29</v>
      </c>
      <c r="S12" s="74">
        <v>32</v>
      </c>
      <c r="T12" s="83">
        <v>34</v>
      </c>
      <c r="U12" s="74">
        <v>33</v>
      </c>
      <c r="V12" s="75">
        <v>26</v>
      </c>
      <c r="W12" s="75">
        <v>40</v>
      </c>
      <c r="X12" s="75">
        <v>49</v>
      </c>
      <c r="Y12" s="75">
        <v>39</v>
      </c>
      <c r="Z12" s="75">
        <v>51</v>
      </c>
      <c r="AA12" s="75">
        <v>57</v>
      </c>
      <c r="AB12" s="75">
        <v>60</v>
      </c>
      <c r="AC12" s="75">
        <v>49</v>
      </c>
      <c r="AD12" s="75">
        <v>66</v>
      </c>
      <c r="AE12" s="75">
        <v>48</v>
      </c>
      <c r="AF12" s="75">
        <v>44</v>
      </c>
      <c r="AG12" s="75">
        <v>55</v>
      </c>
      <c r="AH12" s="75">
        <v>62</v>
      </c>
      <c r="AI12" s="75">
        <v>65</v>
      </c>
      <c r="AJ12" s="75">
        <v>54</v>
      </c>
      <c r="AK12" s="75">
        <v>48</v>
      </c>
      <c r="AL12" s="75">
        <v>40</v>
      </c>
      <c r="AM12" s="75">
        <v>43</v>
      </c>
      <c r="AN12" s="75">
        <v>43</v>
      </c>
      <c r="AO12" s="75">
        <v>58</v>
      </c>
      <c r="AP12" s="75">
        <v>38</v>
      </c>
      <c r="AQ12" s="75">
        <v>59</v>
      </c>
      <c r="AR12" s="75">
        <v>43</v>
      </c>
    </row>
    <row r="13" spans="1:44" x14ac:dyDescent="0.2">
      <c r="A13" s="12" t="s">
        <v>13</v>
      </c>
      <c r="B13" s="12">
        <v>187</v>
      </c>
      <c r="C13" s="12">
        <v>173</v>
      </c>
      <c r="D13" s="12">
        <v>195</v>
      </c>
      <c r="E13" s="12">
        <v>207</v>
      </c>
      <c r="F13" s="12">
        <v>224</v>
      </c>
      <c r="G13" s="12">
        <v>220</v>
      </c>
      <c r="H13" s="12">
        <v>252</v>
      </c>
      <c r="I13" s="12">
        <v>253</v>
      </c>
      <c r="J13" s="12">
        <v>297</v>
      </c>
      <c r="K13" s="12">
        <v>338</v>
      </c>
      <c r="L13" s="12">
        <v>393</v>
      </c>
      <c r="M13" s="12">
        <v>415</v>
      </c>
      <c r="N13" s="12">
        <v>439</v>
      </c>
      <c r="O13" s="12">
        <v>491</v>
      </c>
      <c r="P13" s="23">
        <v>551</v>
      </c>
      <c r="Q13" s="3">
        <v>602</v>
      </c>
      <c r="R13" s="23">
        <v>602</v>
      </c>
      <c r="S13" s="35">
        <v>625</v>
      </c>
      <c r="T13" s="36">
        <v>685</v>
      </c>
      <c r="U13" s="35">
        <v>695</v>
      </c>
      <c r="V13" s="43">
        <v>647</v>
      </c>
      <c r="W13" s="43">
        <v>677</v>
      </c>
      <c r="X13" s="43">
        <v>739</v>
      </c>
      <c r="Y13" s="43">
        <v>723</v>
      </c>
      <c r="Z13" s="43">
        <v>782</v>
      </c>
      <c r="AA13" s="43">
        <v>855</v>
      </c>
      <c r="AB13" s="43">
        <v>905</v>
      </c>
      <c r="AC13" s="43">
        <v>1030</v>
      </c>
      <c r="AD13" s="43">
        <v>1245</v>
      </c>
      <c r="AE13" s="43">
        <v>1148</v>
      </c>
      <c r="AF13" s="43">
        <v>1184</v>
      </c>
      <c r="AG13" s="43">
        <v>1329</v>
      </c>
      <c r="AH13" s="43">
        <v>1461</v>
      </c>
      <c r="AI13" s="43">
        <v>1524</v>
      </c>
      <c r="AJ13" s="43">
        <v>1448</v>
      </c>
      <c r="AK13" s="43">
        <v>1436</v>
      </c>
      <c r="AL13" s="43">
        <v>1410</v>
      </c>
      <c r="AM13" s="43">
        <v>1493</v>
      </c>
      <c r="AN13" s="43">
        <v>1564</v>
      </c>
      <c r="AO13" s="43">
        <v>1583</v>
      </c>
      <c r="AP13" s="43">
        <v>1634</v>
      </c>
      <c r="AQ13" s="43">
        <v>1601</v>
      </c>
      <c r="AR13" s="43">
        <v>1562</v>
      </c>
    </row>
    <row r="14" spans="1:44" x14ac:dyDescent="0.2">
      <c r="B14" s="47"/>
      <c r="C14" s="47"/>
      <c r="D14" s="47"/>
      <c r="E14" s="47"/>
      <c r="F14" s="47"/>
      <c r="G14" s="47"/>
    </row>
    <row r="15" spans="1:44" x14ac:dyDescent="0.2">
      <c r="A15" s="8" t="s">
        <v>223</v>
      </c>
      <c r="B15" s="47"/>
      <c r="C15" s="47"/>
      <c r="D15" s="47"/>
      <c r="E15" s="47"/>
      <c r="F15" s="47"/>
      <c r="G15" s="47"/>
    </row>
    <row r="16" spans="1:44" x14ac:dyDescent="0.2">
      <c r="B16" s="84"/>
      <c r="C16" s="47"/>
      <c r="D16" s="47"/>
      <c r="E16" s="47"/>
      <c r="F16" s="47"/>
      <c r="G16" s="47"/>
      <c r="H16" s="47"/>
      <c r="I16" s="47"/>
      <c r="J16" s="47"/>
      <c r="K16" s="47"/>
      <c r="L16" s="84"/>
      <c r="V16" s="84"/>
      <c r="AF16" s="84"/>
      <c r="AI16" s="84"/>
    </row>
    <row r="17" spans="1:35" x14ac:dyDescent="0.2">
      <c r="A17" s="10"/>
      <c r="B17" s="84"/>
      <c r="C17" s="47"/>
      <c r="D17" s="47"/>
      <c r="E17" s="47"/>
      <c r="F17" s="47"/>
      <c r="G17" s="47"/>
      <c r="H17" s="47"/>
      <c r="I17" s="47"/>
      <c r="J17" s="47"/>
      <c r="K17" s="47"/>
      <c r="L17" s="84"/>
      <c r="M17" s="47"/>
      <c r="N17" s="47"/>
      <c r="O17" s="47"/>
      <c r="P17" s="47"/>
      <c r="Q17" s="47"/>
      <c r="R17" s="47"/>
      <c r="S17" s="47"/>
      <c r="T17" s="47"/>
      <c r="V17" s="84"/>
      <c r="AF17" s="84"/>
      <c r="AI17" s="84"/>
    </row>
    <row r="18" spans="1:35" x14ac:dyDescent="0.2">
      <c r="B18" s="84"/>
      <c r="C18" s="47"/>
      <c r="D18" s="47"/>
      <c r="E18" s="47"/>
      <c r="F18" s="47"/>
      <c r="G18" s="47"/>
      <c r="H18" s="47"/>
      <c r="I18" s="47"/>
      <c r="J18" s="47"/>
      <c r="K18" s="47"/>
      <c r="L18" s="84"/>
      <c r="M18" s="85"/>
      <c r="N18" s="85"/>
      <c r="O18" s="85"/>
      <c r="P18" s="85"/>
      <c r="Q18" s="85"/>
      <c r="R18" s="85"/>
      <c r="S18" s="85"/>
      <c r="T18" s="85"/>
      <c r="U18" s="85"/>
      <c r="V18" s="84"/>
      <c r="W18" s="85"/>
      <c r="X18" s="85"/>
      <c r="Y18" s="85"/>
      <c r="Z18" s="85"/>
      <c r="AA18" s="85"/>
      <c r="AB18" s="85"/>
      <c r="AC18" s="85"/>
      <c r="AD18" s="85"/>
      <c r="AE18" s="85"/>
      <c r="AF18" s="84"/>
      <c r="AI18" s="84"/>
    </row>
    <row r="19" spans="1:35" x14ac:dyDescent="0.2">
      <c r="B19" s="84"/>
      <c r="C19" s="47"/>
      <c r="D19" s="47"/>
      <c r="E19" s="47"/>
      <c r="F19" s="47"/>
      <c r="G19" s="47"/>
      <c r="H19" s="47"/>
      <c r="I19" s="47"/>
      <c r="J19" s="47"/>
      <c r="K19" s="47"/>
      <c r="L19" s="84"/>
      <c r="M19" s="85"/>
      <c r="N19" s="85"/>
      <c r="O19" s="85"/>
      <c r="P19" s="85"/>
      <c r="Q19" s="85"/>
      <c r="R19" s="85"/>
      <c r="S19" s="85"/>
      <c r="T19" s="85"/>
      <c r="U19" s="85"/>
      <c r="V19" s="84"/>
      <c r="W19" s="85"/>
      <c r="X19" s="85"/>
      <c r="Y19" s="85"/>
      <c r="Z19" s="85"/>
      <c r="AA19" s="85"/>
      <c r="AB19" s="85"/>
      <c r="AC19" s="85"/>
      <c r="AD19" s="85"/>
      <c r="AE19" s="85"/>
      <c r="AF19" s="84"/>
      <c r="AI19" s="84"/>
    </row>
    <row r="20" spans="1:35" x14ac:dyDescent="0.2">
      <c r="B20" s="84"/>
      <c r="C20" s="47"/>
      <c r="D20" s="47"/>
      <c r="E20" s="47"/>
      <c r="F20" s="47"/>
      <c r="G20" s="47"/>
      <c r="H20" s="47"/>
      <c r="I20" s="47"/>
      <c r="J20" s="47"/>
      <c r="K20" s="47"/>
      <c r="L20" s="84"/>
      <c r="M20" s="85"/>
      <c r="N20" s="85"/>
      <c r="O20" s="85"/>
      <c r="P20" s="85"/>
      <c r="Q20" s="85"/>
      <c r="R20" s="85"/>
      <c r="S20" s="85"/>
      <c r="T20" s="85"/>
      <c r="U20" s="85"/>
      <c r="V20" s="84"/>
      <c r="W20" s="85"/>
      <c r="X20" s="85"/>
      <c r="Y20" s="85"/>
      <c r="Z20" s="85"/>
      <c r="AA20" s="85"/>
      <c r="AB20" s="85"/>
      <c r="AC20" s="85"/>
      <c r="AD20" s="85"/>
      <c r="AE20" s="85"/>
      <c r="AF20" s="84"/>
      <c r="AI20" s="84"/>
    </row>
    <row r="21" spans="1:35" x14ac:dyDescent="0.2">
      <c r="B21" s="84"/>
      <c r="C21" s="47"/>
      <c r="D21" s="47"/>
      <c r="E21" s="47"/>
      <c r="F21" s="47"/>
      <c r="G21" s="47"/>
      <c r="H21" s="47"/>
      <c r="I21" s="47"/>
      <c r="J21" s="47"/>
      <c r="K21" s="47"/>
      <c r="L21" s="84"/>
      <c r="M21" s="85"/>
      <c r="N21" s="85"/>
      <c r="O21" s="85"/>
      <c r="P21" s="85"/>
      <c r="Q21" s="85"/>
      <c r="R21" s="85"/>
      <c r="S21" s="85"/>
      <c r="T21" s="85"/>
      <c r="U21" s="85"/>
      <c r="V21" s="84"/>
      <c r="W21" s="85"/>
      <c r="X21" s="85"/>
      <c r="Y21" s="85"/>
      <c r="Z21" s="85"/>
      <c r="AA21" s="85"/>
      <c r="AB21" s="85"/>
      <c r="AC21" s="85"/>
      <c r="AD21" s="85"/>
      <c r="AE21" s="85"/>
      <c r="AF21" s="84"/>
      <c r="AI21" s="84"/>
    </row>
    <row r="22" spans="1:35" x14ac:dyDescent="0.2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5" x14ac:dyDescent="0.2"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5" x14ac:dyDescent="0.2"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</sheetData>
  <pageMargins left="0.47244094488188981" right="0.27559055118110237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15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26.28515625" customWidth="1"/>
    <col min="2" max="21" width="5.85546875" customWidth="1"/>
    <col min="22" max="22" width="5.42578125" customWidth="1"/>
    <col min="23" max="23" width="5.7109375" customWidth="1"/>
    <col min="24" max="24" width="5.85546875" customWidth="1"/>
    <col min="25" max="34" width="5.5703125" bestFit="1" customWidth="1"/>
  </cols>
  <sheetData>
    <row r="1" spans="1:34" x14ac:dyDescent="0.2">
      <c r="A1" s="25" t="s">
        <v>237</v>
      </c>
    </row>
    <row r="2" spans="1:34" ht="18" x14ac:dyDescent="0.25">
      <c r="A2" s="1" t="s">
        <v>124</v>
      </c>
    </row>
    <row r="3" spans="1:34" ht="15.75" x14ac:dyDescent="0.25">
      <c r="A3" s="24" t="s">
        <v>236</v>
      </c>
    </row>
    <row r="4" spans="1:34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34" s="29" customFormat="1" ht="14.25" x14ac:dyDescent="0.2">
      <c r="A5" s="37" t="s">
        <v>46</v>
      </c>
      <c r="B5" s="38">
        <v>1990</v>
      </c>
      <c r="C5" s="38">
        <v>1991</v>
      </c>
      <c r="D5" s="38">
        <v>1992</v>
      </c>
      <c r="E5" s="38">
        <v>1993</v>
      </c>
      <c r="F5" s="38">
        <v>1994</v>
      </c>
      <c r="G5" s="38">
        <v>1995</v>
      </c>
      <c r="H5" s="38">
        <v>1996</v>
      </c>
      <c r="I5" s="38">
        <v>1997</v>
      </c>
      <c r="J5" s="38">
        <v>1998</v>
      </c>
      <c r="K5" s="38">
        <v>1999</v>
      </c>
      <c r="L5" s="38">
        <v>2000</v>
      </c>
      <c r="M5" s="38">
        <v>2001</v>
      </c>
      <c r="N5" s="38">
        <v>2002</v>
      </c>
      <c r="O5" s="38">
        <v>2003</v>
      </c>
      <c r="P5" s="39">
        <v>2004</v>
      </c>
      <c r="Q5" s="38">
        <v>2005</v>
      </c>
      <c r="R5" s="40">
        <v>2006</v>
      </c>
      <c r="S5" s="38">
        <v>2007</v>
      </c>
      <c r="T5" s="40">
        <v>2008</v>
      </c>
      <c r="U5" s="38">
        <v>2009</v>
      </c>
      <c r="V5" s="40">
        <v>2010</v>
      </c>
      <c r="W5" s="40">
        <v>2011</v>
      </c>
      <c r="X5" s="40">
        <v>2012</v>
      </c>
      <c r="Y5" s="40">
        <v>2013</v>
      </c>
      <c r="Z5" s="40">
        <v>2014</v>
      </c>
      <c r="AA5" s="40">
        <v>2015</v>
      </c>
      <c r="AB5" s="40">
        <v>2016</v>
      </c>
      <c r="AC5" s="40">
        <v>2017</v>
      </c>
      <c r="AD5" s="40">
        <v>2018</v>
      </c>
      <c r="AE5" s="40">
        <v>2019</v>
      </c>
      <c r="AF5" s="40">
        <v>2020</v>
      </c>
      <c r="AG5" s="40">
        <v>2021</v>
      </c>
      <c r="AH5" s="40">
        <v>2022</v>
      </c>
    </row>
    <row r="6" spans="1:34" x14ac:dyDescent="0.2">
      <c r="A6" s="18" t="s">
        <v>82</v>
      </c>
      <c r="B6" s="20">
        <v>48</v>
      </c>
      <c r="C6" s="20">
        <v>21</v>
      </c>
      <c r="D6" s="20">
        <v>52</v>
      </c>
      <c r="E6" s="20">
        <v>26</v>
      </c>
      <c r="F6" s="20">
        <v>25</v>
      </c>
      <c r="G6" s="20">
        <v>39</v>
      </c>
      <c r="H6" s="20">
        <v>52</v>
      </c>
      <c r="I6" s="20">
        <v>47</v>
      </c>
      <c r="J6" s="20">
        <v>47</v>
      </c>
      <c r="K6" s="20">
        <v>53</v>
      </c>
      <c r="L6" s="20">
        <v>43</v>
      </c>
      <c r="M6" s="20">
        <v>44</v>
      </c>
      <c r="N6" s="20">
        <v>45</v>
      </c>
      <c r="O6" s="20">
        <v>40</v>
      </c>
      <c r="P6">
        <v>37</v>
      </c>
      <c r="Q6" s="86">
        <v>49</v>
      </c>
      <c r="R6" s="82">
        <v>45</v>
      </c>
      <c r="S6" s="86">
        <v>53</v>
      </c>
      <c r="T6" s="86">
        <v>51</v>
      </c>
      <c r="U6" s="86">
        <v>50</v>
      </c>
      <c r="V6" s="80">
        <v>47</v>
      </c>
      <c r="W6" s="80">
        <v>40</v>
      </c>
      <c r="X6" s="80">
        <v>53</v>
      </c>
      <c r="Y6" s="80">
        <v>51.408450704225352</v>
      </c>
      <c r="Z6" s="80">
        <v>48.344370860927157</v>
      </c>
      <c r="AA6" s="80">
        <v>53.383458646616546</v>
      </c>
      <c r="AB6" s="80">
        <v>58.333333333333336</v>
      </c>
      <c r="AC6" s="80">
        <v>48.854961832061065</v>
      </c>
      <c r="AD6" s="80">
        <v>60.317460317460316</v>
      </c>
      <c r="AE6" s="80">
        <v>55.725190839694662</v>
      </c>
      <c r="AF6" s="80">
        <v>54.098360655737707</v>
      </c>
      <c r="AG6" s="80">
        <v>53.278688524590166</v>
      </c>
      <c r="AH6" s="80">
        <v>43.382352941176471</v>
      </c>
    </row>
    <row r="7" spans="1:34" x14ac:dyDescent="0.2">
      <c r="A7" s="18" t="s">
        <v>48</v>
      </c>
      <c r="B7" s="20">
        <v>18</v>
      </c>
      <c r="C7" s="20">
        <v>32</v>
      </c>
      <c r="D7" s="20">
        <v>27</v>
      </c>
      <c r="E7" s="20">
        <v>23</v>
      </c>
      <c r="F7" s="20">
        <v>36</v>
      </c>
      <c r="G7" s="20">
        <v>29</v>
      </c>
      <c r="H7" s="20">
        <v>31</v>
      </c>
      <c r="I7" s="20">
        <v>44</v>
      </c>
      <c r="J7" s="20">
        <v>33</v>
      </c>
      <c r="K7" s="20">
        <v>46</v>
      </c>
      <c r="L7" s="20">
        <v>38</v>
      </c>
      <c r="M7" s="20">
        <v>37</v>
      </c>
      <c r="N7" s="20">
        <v>48</v>
      </c>
      <c r="O7" s="20">
        <v>42</v>
      </c>
      <c r="P7">
        <v>49</v>
      </c>
      <c r="Q7" s="86">
        <v>49</v>
      </c>
      <c r="R7" s="82">
        <v>41</v>
      </c>
      <c r="S7" s="86">
        <v>52</v>
      </c>
      <c r="T7" s="86">
        <v>50</v>
      </c>
      <c r="U7" s="86">
        <v>45</v>
      </c>
      <c r="V7" s="80">
        <v>51</v>
      </c>
      <c r="W7" s="80">
        <v>52</v>
      </c>
      <c r="X7" s="80">
        <v>56</v>
      </c>
      <c r="Y7" s="80">
        <v>55.555555555555557</v>
      </c>
      <c r="Z7" s="80">
        <v>59.450171821305844</v>
      </c>
      <c r="AA7" s="80">
        <v>61.607142857142861</v>
      </c>
      <c r="AB7" s="80">
        <v>52.20125786163522</v>
      </c>
      <c r="AC7" s="80">
        <v>59.46843853820598</v>
      </c>
      <c r="AD7" s="80">
        <v>57.303370786516851</v>
      </c>
      <c r="AE7" s="80">
        <v>56.857142857142861</v>
      </c>
      <c r="AF7" s="80">
        <v>61.823361823361822</v>
      </c>
      <c r="AG7" s="80">
        <v>57.584269662921351</v>
      </c>
      <c r="AH7" s="80">
        <v>60.975609756097562</v>
      </c>
    </row>
    <row r="8" spans="1:34" x14ac:dyDescent="0.2">
      <c r="A8" s="87" t="s">
        <v>83</v>
      </c>
      <c r="B8" s="20">
        <v>17</v>
      </c>
      <c r="C8" s="20">
        <v>26</v>
      </c>
      <c r="D8" s="20">
        <v>23</v>
      </c>
      <c r="E8" s="20">
        <v>21</v>
      </c>
      <c r="F8" s="20">
        <v>30</v>
      </c>
      <c r="G8" s="20">
        <v>27</v>
      </c>
      <c r="H8" s="20">
        <v>32</v>
      </c>
      <c r="I8" s="20">
        <v>28</v>
      </c>
      <c r="J8" s="20">
        <v>31</v>
      </c>
      <c r="K8" s="20">
        <v>37</v>
      </c>
      <c r="L8" s="20">
        <v>34</v>
      </c>
      <c r="M8" s="20">
        <v>32</v>
      </c>
      <c r="N8" s="20">
        <v>38</v>
      </c>
      <c r="O8" s="20">
        <v>36</v>
      </c>
      <c r="P8">
        <v>34</v>
      </c>
      <c r="Q8" s="86">
        <v>30</v>
      </c>
      <c r="R8" s="82">
        <v>30</v>
      </c>
      <c r="S8" s="86">
        <v>33</v>
      </c>
      <c r="T8" s="86">
        <v>37</v>
      </c>
      <c r="U8" s="86">
        <v>38</v>
      </c>
      <c r="V8" s="80">
        <v>34</v>
      </c>
      <c r="W8" s="80">
        <v>38</v>
      </c>
      <c r="X8" s="80">
        <v>42</v>
      </c>
      <c r="Y8" s="80">
        <v>36.666666666666664</v>
      </c>
      <c r="Z8" s="80">
        <v>41.666666666666671</v>
      </c>
      <c r="AA8" s="80">
        <v>37.421383647798741</v>
      </c>
      <c r="AB8" s="80">
        <v>37.037037037037038</v>
      </c>
      <c r="AC8" s="80">
        <v>39.411764705882355</v>
      </c>
      <c r="AD8" s="80">
        <v>39.057239057239059</v>
      </c>
      <c r="AE8" s="80">
        <v>39.805825242718448</v>
      </c>
      <c r="AF8" s="80">
        <v>38.613861386138616</v>
      </c>
      <c r="AG8" s="80">
        <v>39.498432601880879</v>
      </c>
      <c r="AH8" s="80">
        <v>35.271317829457367</v>
      </c>
    </row>
    <row r="9" spans="1:34" x14ac:dyDescent="0.2">
      <c r="A9" s="18" t="s">
        <v>84</v>
      </c>
      <c r="B9" s="20">
        <v>2</v>
      </c>
      <c r="C9" s="20">
        <v>7</v>
      </c>
      <c r="D9" s="20">
        <v>10</v>
      </c>
      <c r="E9" s="20">
        <v>15</v>
      </c>
      <c r="F9" s="20">
        <v>20</v>
      </c>
      <c r="G9" s="20">
        <v>21</v>
      </c>
      <c r="H9" s="20">
        <v>24</v>
      </c>
      <c r="I9" s="20">
        <v>14</v>
      </c>
      <c r="J9" s="20">
        <v>18</v>
      </c>
      <c r="K9" s="20">
        <v>21</v>
      </c>
      <c r="L9" s="20">
        <v>14</v>
      </c>
      <c r="M9" s="20">
        <v>15</v>
      </c>
      <c r="N9" s="20">
        <v>16</v>
      </c>
      <c r="O9" s="20">
        <v>20</v>
      </c>
      <c r="P9">
        <v>24</v>
      </c>
      <c r="Q9" s="86">
        <v>18</v>
      </c>
      <c r="R9" s="82">
        <v>13</v>
      </c>
      <c r="S9" s="86">
        <v>20</v>
      </c>
      <c r="T9" s="86">
        <v>21</v>
      </c>
      <c r="U9" s="86">
        <v>30</v>
      </c>
      <c r="V9" s="80">
        <v>21</v>
      </c>
      <c r="W9" s="80">
        <v>25</v>
      </c>
      <c r="X9" s="80">
        <v>20</v>
      </c>
      <c r="Y9" s="80">
        <v>23.316062176165804</v>
      </c>
      <c r="Z9" s="80">
        <v>27.044025157232703</v>
      </c>
      <c r="AA9" s="80">
        <v>28.823529411764703</v>
      </c>
      <c r="AB9" s="80">
        <v>19.553072625698324</v>
      </c>
      <c r="AC9" s="80">
        <v>29.35323383084577</v>
      </c>
      <c r="AD9" s="80">
        <v>25.490196078431371</v>
      </c>
      <c r="AE9" s="80">
        <v>26.053639846743295</v>
      </c>
      <c r="AF9" s="80">
        <v>28.35820895522388</v>
      </c>
      <c r="AG9" s="80">
        <v>29.197080291970799</v>
      </c>
      <c r="AH9" s="80">
        <v>33.45195729537366</v>
      </c>
    </row>
    <row r="10" spans="1:34" x14ac:dyDescent="0.2">
      <c r="A10" s="87" t="s">
        <v>85</v>
      </c>
      <c r="B10" s="20">
        <v>20</v>
      </c>
      <c r="C10" s="20">
        <v>30</v>
      </c>
      <c r="D10" s="20">
        <v>19</v>
      </c>
      <c r="E10" s="20">
        <v>38</v>
      </c>
      <c r="F10" s="20">
        <v>29</v>
      </c>
      <c r="G10" s="20">
        <v>38</v>
      </c>
      <c r="H10" s="20">
        <v>35</v>
      </c>
      <c r="I10" s="20">
        <v>36</v>
      </c>
      <c r="J10" s="20">
        <v>35</v>
      </c>
      <c r="K10" s="20">
        <v>39</v>
      </c>
      <c r="L10" s="20">
        <v>49</v>
      </c>
      <c r="M10" s="20">
        <v>38</v>
      </c>
      <c r="N10" s="20">
        <v>50</v>
      </c>
      <c r="O10" s="20">
        <v>48</v>
      </c>
      <c r="P10">
        <v>42</v>
      </c>
      <c r="Q10" s="86">
        <v>48</v>
      </c>
      <c r="R10" s="82">
        <v>52</v>
      </c>
      <c r="S10" s="86">
        <v>59</v>
      </c>
      <c r="T10" s="86">
        <v>55</v>
      </c>
      <c r="U10" s="86">
        <v>53</v>
      </c>
      <c r="V10" s="80">
        <v>58</v>
      </c>
      <c r="W10" s="80">
        <v>58</v>
      </c>
      <c r="X10" s="80">
        <v>62</v>
      </c>
      <c r="Y10" s="80">
        <v>58.350515463917532</v>
      </c>
      <c r="Z10" s="80">
        <v>60</v>
      </c>
      <c r="AA10" s="80">
        <v>64.733178654292345</v>
      </c>
      <c r="AB10" s="80">
        <v>59.027777777777779</v>
      </c>
      <c r="AC10" s="80">
        <v>61.0062893081761</v>
      </c>
      <c r="AD10" s="80">
        <v>61.80698151950719</v>
      </c>
      <c r="AE10" s="80">
        <v>63.502109704641349</v>
      </c>
      <c r="AF10" s="80">
        <v>60.326086956521742</v>
      </c>
      <c r="AG10" s="80">
        <v>65.817409766454347</v>
      </c>
      <c r="AH10" s="80">
        <v>65.05263157894737</v>
      </c>
    </row>
    <row r="11" spans="1:34" x14ac:dyDescent="0.2">
      <c r="A11" s="87" t="s">
        <v>198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Q11" s="86"/>
      <c r="R11" s="82"/>
      <c r="S11" s="86"/>
      <c r="T11" s="86"/>
      <c r="U11" s="86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</row>
    <row r="12" spans="1:34" x14ac:dyDescent="0.2">
      <c r="A12" s="18" t="s">
        <v>125</v>
      </c>
      <c r="B12" s="20">
        <v>24</v>
      </c>
      <c r="C12" s="20">
        <v>36</v>
      </c>
      <c r="D12" s="20">
        <v>20</v>
      </c>
      <c r="E12" s="20">
        <v>46</v>
      </c>
      <c r="F12" s="20">
        <v>27</v>
      </c>
      <c r="G12" s="20">
        <v>51</v>
      </c>
      <c r="H12" s="20">
        <v>59</v>
      </c>
      <c r="I12" s="20">
        <v>44</v>
      </c>
      <c r="J12" s="20">
        <v>32</v>
      </c>
      <c r="K12" s="20">
        <v>42</v>
      </c>
      <c r="L12" s="20">
        <v>38</v>
      </c>
      <c r="M12" s="20">
        <v>43</v>
      </c>
      <c r="N12" s="20">
        <v>49</v>
      </c>
      <c r="O12" s="20">
        <v>51</v>
      </c>
      <c r="P12">
        <v>63</v>
      </c>
      <c r="Q12" s="88">
        <v>61</v>
      </c>
      <c r="R12" s="89">
        <v>48</v>
      </c>
      <c r="S12" s="88">
        <v>43</v>
      </c>
      <c r="T12" s="88">
        <v>48</v>
      </c>
      <c r="U12" s="88">
        <v>56</v>
      </c>
      <c r="V12" s="90">
        <v>61</v>
      </c>
      <c r="W12" s="90">
        <v>55</v>
      </c>
      <c r="X12" s="90">
        <v>45</v>
      </c>
      <c r="Y12" s="90">
        <v>47.692307692307693</v>
      </c>
      <c r="Z12" s="80">
        <v>53.703703703703709</v>
      </c>
      <c r="AA12" s="80">
        <v>64.583333333333343</v>
      </c>
      <c r="AB12" s="80">
        <v>57.499999999999993</v>
      </c>
      <c r="AC12" s="80">
        <v>53.488372093023251</v>
      </c>
      <c r="AD12" s="80">
        <v>46.511627906976742</v>
      </c>
      <c r="AE12" s="80">
        <v>44.827586206896555</v>
      </c>
      <c r="AF12" s="80">
        <v>44.736842105263158</v>
      </c>
      <c r="AG12" s="80">
        <v>57.627118644067799</v>
      </c>
      <c r="AH12" s="80">
        <v>69.767441860465112</v>
      </c>
    </row>
    <row r="13" spans="1:34" s="17" customFormat="1" x14ac:dyDescent="0.2">
      <c r="A13" s="19" t="s">
        <v>13</v>
      </c>
      <c r="B13" s="21">
        <v>17</v>
      </c>
      <c r="C13" s="21">
        <v>25</v>
      </c>
      <c r="D13" s="21">
        <v>21</v>
      </c>
      <c r="E13" s="21">
        <v>25</v>
      </c>
      <c r="F13" s="21">
        <v>28</v>
      </c>
      <c r="G13" s="21">
        <v>31</v>
      </c>
      <c r="H13" s="21">
        <v>34</v>
      </c>
      <c r="I13" s="21">
        <v>32</v>
      </c>
      <c r="J13" s="21">
        <v>32</v>
      </c>
      <c r="K13" s="21">
        <v>38</v>
      </c>
      <c r="L13" s="21">
        <v>35</v>
      </c>
      <c r="M13" s="21">
        <v>33</v>
      </c>
      <c r="N13" s="21">
        <v>40</v>
      </c>
      <c r="O13" s="21">
        <v>39</v>
      </c>
      <c r="P13" s="21">
        <v>39</v>
      </c>
      <c r="Q13" s="30">
        <v>40</v>
      </c>
      <c r="R13" s="31">
        <v>38</v>
      </c>
      <c r="S13" s="30">
        <v>45</v>
      </c>
      <c r="T13" s="30">
        <v>45</v>
      </c>
      <c r="U13" s="30">
        <v>45</v>
      </c>
      <c r="V13" s="42">
        <v>46</v>
      </c>
      <c r="W13" s="42">
        <v>46</v>
      </c>
      <c r="X13" s="42">
        <v>49</v>
      </c>
      <c r="Y13" s="42">
        <v>47.178477690288709</v>
      </c>
      <c r="Z13" s="42">
        <v>50.414364640883981</v>
      </c>
      <c r="AA13" s="42">
        <v>52.646239554317553</v>
      </c>
      <c r="AB13" s="91">
        <v>47.730496453900713</v>
      </c>
      <c r="AC13" s="91">
        <v>50.234427327528465</v>
      </c>
      <c r="AD13" s="91">
        <v>50</v>
      </c>
      <c r="AE13" s="91">
        <v>49.905243209096653</v>
      </c>
      <c r="AF13" s="91">
        <v>50.550795593635257</v>
      </c>
      <c r="AG13" s="91">
        <v>51.217988757026859</v>
      </c>
      <c r="AH13" s="91">
        <v>51.728553137003843</v>
      </c>
    </row>
    <row r="15" spans="1:34" x14ac:dyDescent="0.2">
      <c r="A15" s="8" t="s">
        <v>223</v>
      </c>
    </row>
  </sheetData>
  <phoneticPr fontId="23" type="noConversion"/>
  <pageMargins left="0.27559055118110237" right="0.35433070866141736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F90D-36FD-474E-98F3-23DEE31FCED1}">
  <dimension ref="A1:F17"/>
  <sheetViews>
    <sheetView showGridLines="0" zoomScaleNormal="100" workbookViewId="0">
      <selection activeCell="A19" sqref="A19"/>
    </sheetView>
  </sheetViews>
  <sheetFormatPr baseColWidth="10" defaultColWidth="11.42578125" defaultRowHeight="12.75" x14ac:dyDescent="0.2"/>
  <cols>
    <col min="1" max="1" width="40" customWidth="1"/>
    <col min="2" max="4" width="12" customWidth="1"/>
    <col min="5" max="5" width="6.85546875" bestFit="1" customWidth="1"/>
    <col min="7" max="8" width="2" bestFit="1" customWidth="1"/>
    <col min="9" max="12" width="3" bestFit="1" customWidth="1"/>
    <col min="13" max="21" width="4" bestFit="1" customWidth="1"/>
    <col min="22" max="22" width="5.140625" bestFit="1" customWidth="1"/>
  </cols>
  <sheetData>
    <row r="1" spans="1:6" x14ac:dyDescent="0.2">
      <c r="A1" s="45" t="s">
        <v>237</v>
      </c>
    </row>
    <row r="2" spans="1:6" ht="18" x14ac:dyDescent="0.25">
      <c r="A2" s="1" t="s">
        <v>126</v>
      </c>
    </row>
    <row r="3" spans="1:6" ht="15.75" customHeight="1" x14ac:dyDescent="0.2">
      <c r="A3" s="383" t="s">
        <v>238</v>
      </c>
      <c r="B3" s="383"/>
      <c r="C3" s="383"/>
      <c r="D3" s="383"/>
      <c r="E3" s="383"/>
      <c r="F3" s="383"/>
    </row>
    <row r="4" spans="1:6" ht="15.75" customHeight="1" x14ac:dyDescent="0.2">
      <c r="A4" s="383"/>
      <c r="B4" s="383"/>
      <c r="C4" s="383"/>
      <c r="D4" s="383"/>
      <c r="E4" s="383"/>
      <c r="F4" s="383"/>
    </row>
    <row r="5" spans="1:6" x14ac:dyDescent="0.2">
      <c r="A5" s="96"/>
    </row>
    <row r="6" spans="1:6" ht="42.75" customHeight="1" x14ac:dyDescent="0.2">
      <c r="A6" s="97" t="s">
        <v>127</v>
      </c>
      <c r="B6" s="98" t="s">
        <v>239</v>
      </c>
      <c r="C6" s="98" t="s">
        <v>240</v>
      </c>
      <c r="D6" s="99" t="s">
        <v>241</v>
      </c>
    </row>
    <row r="7" spans="1:6" x14ac:dyDescent="0.2">
      <c r="A7" s="18" t="s">
        <v>82</v>
      </c>
      <c r="B7" s="100">
        <v>0.56119402985074629</v>
      </c>
      <c r="C7" s="100">
        <v>0.66619618913196899</v>
      </c>
      <c r="D7" s="101">
        <v>0.71571298819255225</v>
      </c>
      <c r="F7" s="348"/>
    </row>
    <row r="8" spans="1:6" x14ac:dyDescent="0.2">
      <c r="A8" s="18" t="s">
        <v>48</v>
      </c>
      <c r="B8" s="100">
        <v>0.57580838323353289</v>
      </c>
      <c r="C8" s="100">
        <v>0.70886451230358727</v>
      </c>
      <c r="D8" s="101">
        <v>0.75910470409711683</v>
      </c>
      <c r="F8" s="348"/>
    </row>
    <row r="9" spans="1:6" x14ac:dyDescent="0.2">
      <c r="A9" s="87" t="s">
        <v>83</v>
      </c>
      <c r="B9" s="101">
        <v>0.70827522082752203</v>
      </c>
      <c r="C9" s="101">
        <v>0.77221597300337452</v>
      </c>
      <c r="D9" s="101">
        <v>0.78832630098452883</v>
      </c>
      <c r="F9" s="348"/>
    </row>
    <row r="10" spans="1:6" x14ac:dyDescent="0.2">
      <c r="A10" s="18" t="s">
        <v>84</v>
      </c>
      <c r="B10" s="101">
        <v>0.703125</v>
      </c>
      <c r="C10" s="101">
        <v>0.74825923942153183</v>
      </c>
      <c r="D10" s="101">
        <v>0.77372764786795045</v>
      </c>
      <c r="F10" s="348"/>
    </row>
    <row r="11" spans="1:6" x14ac:dyDescent="0.2">
      <c r="A11" s="87" t="s">
        <v>85</v>
      </c>
      <c r="B11" s="101">
        <v>0.66643905769887335</v>
      </c>
      <c r="C11" s="101">
        <v>0.81888246628131023</v>
      </c>
      <c r="D11" s="101">
        <v>0.86438746438746439</v>
      </c>
      <c r="F11" s="348"/>
    </row>
    <row r="12" spans="1:6" x14ac:dyDescent="0.2">
      <c r="A12" s="87" t="s">
        <v>86</v>
      </c>
      <c r="B12" s="102">
        <v>0.77435897435897438</v>
      </c>
      <c r="C12" s="102">
        <v>0.84166666666666667</v>
      </c>
      <c r="D12" s="101">
        <v>0.88636363636363635</v>
      </c>
      <c r="F12" s="348"/>
    </row>
    <row r="13" spans="1:6" x14ac:dyDescent="0.2">
      <c r="A13" s="19" t="s">
        <v>13</v>
      </c>
      <c r="B13" s="103">
        <v>0.65491592897176676</v>
      </c>
      <c r="C13" s="103">
        <v>0.7619760479041916</v>
      </c>
      <c r="D13" s="104">
        <v>0.7990118080562767</v>
      </c>
      <c r="F13" s="348"/>
    </row>
    <row r="14" spans="1:6" x14ac:dyDescent="0.2">
      <c r="A14" s="17"/>
      <c r="B14" s="105"/>
      <c r="C14" s="105"/>
      <c r="D14" s="105"/>
      <c r="F14" s="348"/>
    </row>
    <row r="15" spans="1:6" x14ac:dyDescent="0.2">
      <c r="A15" s="106" t="s">
        <v>128</v>
      </c>
      <c r="B15" s="105"/>
      <c r="C15" s="105"/>
      <c r="D15" s="105"/>
    </row>
    <row r="16" spans="1:6" x14ac:dyDescent="0.2">
      <c r="A16" s="106" t="s">
        <v>129</v>
      </c>
    </row>
    <row r="17" spans="1:1" x14ac:dyDescent="0.2">
      <c r="A17" s="8" t="s">
        <v>87</v>
      </c>
    </row>
  </sheetData>
  <mergeCells count="1">
    <mergeCell ref="A3:F4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08026-F4C2-490E-B0D2-10890F5B3F02}">
  <dimension ref="A1:O22"/>
  <sheetViews>
    <sheetView showGridLines="0" workbookViewId="0">
      <selection activeCell="F16" sqref="F16"/>
    </sheetView>
  </sheetViews>
  <sheetFormatPr baseColWidth="10" defaultColWidth="11.42578125" defaultRowHeight="12.75" x14ac:dyDescent="0.2"/>
  <cols>
    <col min="1" max="1" width="7.5703125" customWidth="1"/>
    <col min="3" max="14" width="6.7109375" customWidth="1"/>
    <col min="15" max="15" width="5.85546875" customWidth="1"/>
    <col min="18" max="20" width="4" bestFit="1" customWidth="1"/>
    <col min="21" max="29" width="5" bestFit="1" customWidth="1"/>
  </cols>
  <sheetData>
    <row r="1" spans="1:15" x14ac:dyDescent="0.2">
      <c r="A1" s="45" t="s">
        <v>237</v>
      </c>
    </row>
    <row r="2" spans="1:15" ht="18" x14ac:dyDescent="0.25">
      <c r="A2" s="1" t="s">
        <v>130</v>
      </c>
    </row>
    <row r="3" spans="1:15" ht="12.75" customHeight="1" x14ac:dyDescent="0.25">
      <c r="A3" s="107" t="s">
        <v>242</v>
      </c>
      <c r="B3" s="107"/>
      <c r="C3" s="107"/>
      <c r="D3" s="107"/>
      <c r="E3" s="107"/>
      <c r="F3" s="107"/>
    </row>
    <row r="4" spans="1:15" ht="12.75" customHeight="1" x14ac:dyDescent="0.25">
      <c r="B4" s="107"/>
      <c r="C4" s="107"/>
      <c r="D4" s="107"/>
      <c r="E4" s="107"/>
      <c r="F4" s="107"/>
    </row>
    <row r="5" spans="1:15" ht="15.75" customHeight="1" x14ac:dyDescent="0.2">
      <c r="A5" s="384" t="s">
        <v>131</v>
      </c>
      <c r="B5" s="386" t="s">
        <v>132</v>
      </c>
      <c r="C5" s="388" t="s">
        <v>133</v>
      </c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</row>
    <row r="6" spans="1:15" x14ac:dyDescent="0.2">
      <c r="A6" s="385"/>
      <c r="B6" s="387"/>
      <c r="C6" s="108">
        <v>4</v>
      </c>
      <c r="D6" s="108">
        <v>5</v>
      </c>
      <c r="E6" s="108">
        <v>6</v>
      </c>
      <c r="F6" s="108">
        <v>7</v>
      </c>
      <c r="G6" s="108">
        <v>8</v>
      </c>
      <c r="H6" s="108">
        <v>9</v>
      </c>
      <c r="I6" s="108">
        <v>10</v>
      </c>
      <c r="J6" s="108">
        <v>11</v>
      </c>
      <c r="K6" s="108">
        <v>12</v>
      </c>
      <c r="L6" s="108">
        <v>13</v>
      </c>
      <c r="M6" s="108">
        <v>14</v>
      </c>
      <c r="N6" s="108">
        <v>15</v>
      </c>
      <c r="O6" s="349">
        <v>16</v>
      </c>
    </row>
    <row r="7" spans="1:15" x14ac:dyDescent="0.2">
      <c r="A7" s="109">
        <v>2005</v>
      </c>
      <c r="B7" s="110">
        <v>1467</v>
      </c>
      <c r="C7" s="111">
        <v>35.855487389229722</v>
      </c>
      <c r="D7" s="111">
        <v>54.055896387184731</v>
      </c>
      <c r="E7" s="111">
        <v>66.462167689161561</v>
      </c>
      <c r="F7" s="111">
        <v>72.733469665985012</v>
      </c>
      <c r="G7" s="111">
        <v>77.232447171097476</v>
      </c>
      <c r="H7" s="111">
        <v>78.800272665303339</v>
      </c>
      <c r="I7" s="111">
        <v>80.504430811179276</v>
      </c>
      <c r="J7" s="111">
        <v>81.254260395364682</v>
      </c>
      <c r="K7" s="111">
        <v>81.595092024539866</v>
      </c>
      <c r="L7" s="111">
        <v>81.799591002044991</v>
      </c>
      <c r="M7" s="111">
        <v>81.799591002044991</v>
      </c>
      <c r="N7" s="111">
        <v>81.935923653715065</v>
      </c>
      <c r="O7" s="111">
        <v>81.935923653715065</v>
      </c>
    </row>
    <row r="8" spans="1:15" x14ac:dyDescent="0.2">
      <c r="A8" s="109">
        <v>2006</v>
      </c>
      <c r="B8" s="112">
        <v>1579</v>
      </c>
      <c r="C8" s="111">
        <v>34.388853704876503</v>
      </c>
      <c r="D8" s="111">
        <v>53.071564281190632</v>
      </c>
      <c r="E8" s="111">
        <v>65.674477517416079</v>
      </c>
      <c r="F8" s="111">
        <v>72.830905636478775</v>
      </c>
      <c r="G8" s="111">
        <v>77.074097530082327</v>
      </c>
      <c r="H8" s="111">
        <v>79.734008866371113</v>
      </c>
      <c r="I8" s="111">
        <v>81.06396453451552</v>
      </c>
      <c r="J8" s="111">
        <v>82.013932868904377</v>
      </c>
      <c r="K8" s="111">
        <v>82.393920202659913</v>
      </c>
      <c r="L8" s="111">
        <v>82.710576314122861</v>
      </c>
      <c r="M8" s="111">
        <v>82.900569981000643</v>
      </c>
      <c r="N8" s="111">
        <v>82.963901203293219</v>
      </c>
      <c r="O8" s="113"/>
    </row>
    <row r="9" spans="1:15" x14ac:dyDescent="0.2">
      <c r="A9" s="109">
        <v>2007</v>
      </c>
      <c r="B9" s="112">
        <v>1744</v>
      </c>
      <c r="C9" s="111">
        <v>32.282110091743121</v>
      </c>
      <c r="D9" s="111">
        <v>50.688073394495412</v>
      </c>
      <c r="E9" s="111">
        <v>62.844036697247709</v>
      </c>
      <c r="F9" s="111">
        <v>69.667431192660544</v>
      </c>
      <c r="G9" s="111">
        <v>74.025229357798167</v>
      </c>
      <c r="H9" s="111">
        <v>76.834862385321102</v>
      </c>
      <c r="I9" s="111">
        <v>78.153669724770651</v>
      </c>
      <c r="J9" s="111">
        <v>79.300458715596335</v>
      </c>
      <c r="K9" s="111">
        <v>79.816513761467888</v>
      </c>
      <c r="L9" s="111">
        <v>80.275229357798167</v>
      </c>
      <c r="M9" s="13">
        <v>80.447247706422019</v>
      </c>
      <c r="N9" s="13"/>
      <c r="O9" s="113"/>
    </row>
    <row r="10" spans="1:15" x14ac:dyDescent="0.2">
      <c r="A10" s="109">
        <v>2008</v>
      </c>
      <c r="B10" s="112">
        <v>1986</v>
      </c>
      <c r="C10" s="111">
        <v>34.138972809667671</v>
      </c>
      <c r="D10" s="111">
        <v>53.826787512588112</v>
      </c>
      <c r="E10" s="111">
        <v>64.853977844914397</v>
      </c>
      <c r="F10" s="111">
        <v>72.255790533736146</v>
      </c>
      <c r="G10" s="111">
        <v>75.730110775427988</v>
      </c>
      <c r="H10" s="111">
        <v>77.94561933534743</v>
      </c>
      <c r="I10" s="111">
        <v>79.254783484390728</v>
      </c>
      <c r="J10" s="111">
        <v>79.959718026183282</v>
      </c>
      <c r="K10" s="111">
        <v>80.312185297079552</v>
      </c>
      <c r="L10" s="13">
        <v>80.513595166163142</v>
      </c>
      <c r="M10" s="13"/>
      <c r="N10" s="13"/>
      <c r="O10" s="113"/>
    </row>
    <row r="11" spans="1:15" x14ac:dyDescent="0.2">
      <c r="A11" s="109">
        <v>2009</v>
      </c>
      <c r="B11" s="112">
        <v>1801</v>
      </c>
      <c r="C11" s="111">
        <v>35.369239311493615</v>
      </c>
      <c r="D11" s="111">
        <v>54.025541365907827</v>
      </c>
      <c r="E11" s="111">
        <v>65.241532481954465</v>
      </c>
      <c r="F11" s="111">
        <v>72.404219877845648</v>
      </c>
      <c r="G11" s="111">
        <v>75.95780122154359</v>
      </c>
      <c r="H11" s="111">
        <v>78.734036646307601</v>
      </c>
      <c r="I11" s="111">
        <v>79.844530816213208</v>
      </c>
      <c r="J11" s="111">
        <v>80.566352026651856</v>
      </c>
      <c r="K11" s="13">
        <v>81.066074403109383</v>
      </c>
      <c r="L11" s="13"/>
      <c r="M11" s="13"/>
      <c r="N11" s="13"/>
      <c r="O11" s="113"/>
    </row>
    <row r="12" spans="1:15" x14ac:dyDescent="0.2">
      <c r="A12" s="109">
        <v>2010</v>
      </c>
      <c r="B12" s="112">
        <v>1753</v>
      </c>
      <c r="C12" s="111">
        <v>36.394751853964628</v>
      </c>
      <c r="D12" s="111">
        <v>55.504848830576158</v>
      </c>
      <c r="E12" s="111">
        <v>66.685681688533933</v>
      </c>
      <c r="F12" s="111">
        <v>74.044495151169414</v>
      </c>
      <c r="G12" s="111">
        <v>77.980604677695382</v>
      </c>
      <c r="H12" s="111">
        <v>79.920136908157446</v>
      </c>
      <c r="I12" s="111">
        <v>81.118083285795777</v>
      </c>
      <c r="J12" s="111">
        <v>82.201939532230455</v>
      </c>
      <c r="K12" s="111"/>
      <c r="L12" s="111"/>
      <c r="M12" s="111"/>
      <c r="N12" s="111"/>
      <c r="O12" s="114"/>
    </row>
    <row r="13" spans="1:15" x14ac:dyDescent="0.2">
      <c r="A13" s="109">
        <v>2011</v>
      </c>
      <c r="B13" s="112">
        <v>1611</v>
      </c>
      <c r="C13" s="111">
        <v>33.085040347610182</v>
      </c>
      <c r="D13" s="111">
        <v>53.879577901924272</v>
      </c>
      <c r="E13" s="111">
        <v>64.742396027312239</v>
      </c>
      <c r="F13" s="111">
        <v>71.322160148975783</v>
      </c>
      <c r="G13" s="111">
        <v>75.5431409062694</v>
      </c>
      <c r="H13" s="111">
        <v>77.839851024208556</v>
      </c>
      <c r="I13" s="111">
        <v>79.639975170701433</v>
      </c>
      <c r="J13" s="111"/>
      <c r="K13" s="111"/>
      <c r="L13" s="111"/>
      <c r="M13" s="111"/>
      <c r="N13" s="111"/>
      <c r="O13" s="114"/>
    </row>
    <row r="14" spans="1:15" x14ac:dyDescent="0.2">
      <c r="A14" s="109">
        <v>2012</v>
      </c>
      <c r="B14" s="112">
        <v>1679</v>
      </c>
      <c r="C14" s="111">
        <v>33.293627159023224</v>
      </c>
      <c r="D14" s="111">
        <v>53.662894580107213</v>
      </c>
      <c r="E14" s="111">
        <v>66.11078022632519</v>
      </c>
      <c r="F14" s="111">
        <v>72.662298987492562</v>
      </c>
      <c r="G14" s="111">
        <v>77.54615842763549</v>
      </c>
      <c r="H14" s="111">
        <v>79.8094103633115</v>
      </c>
      <c r="I14" s="111"/>
      <c r="J14" s="111"/>
      <c r="K14" s="111"/>
      <c r="L14" s="111"/>
      <c r="M14" s="111"/>
      <c r="N14" s="111"/>
      <c r="O14" s="114"/>
    </row>
    <row r="15" spans="1:15" x14ac:dyDescent="0.2">
      <c r="A15" s="109">
        <v>2013</v>
      </c>
      <c r="B15" s="112">
        <v>1744</v>
      </c>
      <c r="C15" s="111">
        <v>32.626146788990823</v>
      </c>
      <c r="D15" s="111">
        <v>52.121559633027523</v>
      </c>
      <c r="E15" s="111">
        <v>64.62155963302753</v>
      </c>
      <c r="F15" s="111">
        <v>71.788990825688074</v>
      </c>
      <c r="G15" s="111">
        <v>75</v>
      </c>
      <c r="H15" s="111"/>
      <c r="I15" s="111"/>
      <c r="J15" s="111"/>
      <c r="K15" s="111"/>
      <c r="L15" s="111"/>
      <c r="M15" s="111"/>
      <c r="N15" s="111"/>
      <c r="O15" s="114"/>
    </row>
    <row r="16" spans="1:15" x14ac:dyDescent="0.2">
      <c r="A16" s="109">
        <v>2014</v>
      </c>
      <c r="B16" s="112">
        <v>1796</v>
      </c>
      <c r="C16" s="111">
        <v>36.581291759465479</v>
      </c>
      <c r="D16" s="111">
        <v>56.570155902004458</v>
      </c>
      <c r="E16" s="111">
        <v>67.873051224944319</v>
      </c>
      <c r="F16" s="111">
        <v>72.884187082405347</v>
      </c>
      <c r="G16" s="111"/>
      <c r="H16" s="111"/>
      <c r="I16" s="111"/>
      <c r="J16" s="111"/>
      <c r="K16" s="111"/>
      <c r="L16" s="111"/>
      <c r="M16" s="111"/>
      <c r="N16" s="111"/>
      <c r="O16" s="114"/>
    </row>
    <row r="17" spans="1:15" x14ac:dyDescent="0.2">
      <c r="A17" s="109">
        <v>2015</v>
      </c>
      <c r="B17" s="112">
        <v>1931</v>
      </c>
      <c r="C17" s="111">
        <v>35.732780942516825</v>
      </c>
      <c r="D17" s="111">
        <v>54.479544277576387</v>
      </c>
      <c r="E17" s="111">
        <v>65.458311755567067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4"/>
    </row>
    <row r="18" spans="1:15" x14ac:dyDescent="0.2">
      <c r="A18" s="109">
        <v>2016</v>
      </c>
      <c r="B18" s="112">
        <v>1999</v>
      </c>
      <c r="C18" s="111">
        <v>34.967483741870936</v>
      </c>
      <c r="D18" s="111">
        <v>55.777888944472231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4"/>
    </row>
    <row r="19" spans="1:15" x14ac:dyDescent="0.2">
      <c r="A19" s="109">
        <v>2017</v>
      </c>
      <c r="B19" s="112">
        <v>2065</v>
      </c>
      <c r="C19" s="111">
        <v>33.801452784503631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4"/>
    </row>
    <row r="21" spans="1:15" x14ac:dyDescent="0.2">
      <c r="A21" s="106" t="s">
        <v>134</v>
      </c>
    </row>
    <row r="22" spans="1:15" x14ac:dyDescent="0.2">
      <c r="A22" s="8" t="s">
        <v>87</v>
      </c>
    </row>
  </sheetData>
  <mergeCells count="3">
    <mergeCell ref="A5:A6"/>
    <mergeCell ref="B5:B6"/>
    <mergeCell ref="C5:O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92AC-1F0A-40E2-95D9-EFC188F799A4}">
  <dimension ref="A1:R28"/>
  <sheetViews>
    <sheetView showGridLines="0" zoomScaleNormal="100" workbookViewId="0">
      <selection activeCell="Q11" sqref="Q11"/>
    </sheetView>
  </sheetViews>
  <sheetFormatPr baseColWidth="10" defaultColWidth="11.42578125" defaultRowHeight="12.75" x14ac:dyDescent="0.2"/>
  <cols>
    <col min="1" max="1" width="3.28515625" bestFit="1" customWidth="1"/>
    <col min="2" max="2" width="37.85546875" bestFit="1" customWidth="1"/>
    <col min="3" max="14" width="6.28515625" customWidth="1"/>
    <col min="15" max="15" width="6.7109375" customWidth="1"/>
  </cols>
  <sheetData>
    <row r="1" spans="1:18" x14ac:dyDescent="0.2">
      <c r="A1" s="45" t="s">
        <v>237</v>
      </c>
    </row>
    <row r="2" spans="1:18" ht="18" x14ac:dyDescent="0.25">
      <c r="A2" s="1" t="s">
        <v>135</v>
      </c>
    </row>
    <row r="3" spans="1:18" ht="15.75" customHeight="1" x14ac:dyDescent="0.2">
      <c r="A3" s="115" t="s">
        <v>243</v>
      </c>
      <c r="B3" s="115"/>
      <c r="C3" s="115"/>
    </row>
    <row r="5" spans="1:18" s="92" customFormat="1" ht="14.25" x14ac:dyDescent="0.2">
      <c r="A5" s="116"/>
      <c r="B5" s="117" t="s">
        <v>131</v>
      </c>
      <c r="C5" s="38">
        <v>2005</v>
      </c>
      <c r="D5" s="38">
        <v>2006</v>
      </c>
      <c r="E5" s="38">
        <v>2007</v>
      </c>
      <c r="F5" s="38">
        <v>2008</v>
      </c>
      <c r="G5" s="38">
        <v>2009</v>
      </c>
      <c r="H5" s="38">
        <v>2010</v>
      </c>
      <c r="I5" s="38">
        <v>2011</v>
      </c>
      <c r="J5" s="38">
        <v>2012</v>
      </c>
      <c r="K5" s="38">
        <v>2013</v>
      </c>
      <c r="L5" s="38">
        <v>2014</v>
      </c>
      <c r="M5" s="38">
        <v>2015</v>
      </c>
      <c r="N5" s="40">
        <v>2016</v>
      </c>
      <c r="O5" s="40">
        <v>2017</v>
      </c>
    </row>
    <row r="6" spans="1:18" s="92" customFormat="1" ht="15.75" customHeight="1" x14ac:dyDescent="0.25">
      <c r="A6" s="390" t="s">
        <v>136</v>
      </c>
      <c r="B6" s="118" t="s">
        <v>137</v>
      </c>
      <c r="C6" s="119">
        <v>1202</v>
      </c>
      <c r="D6" s="119">
        <v>1310</v>
      </c>
      <c r="E6" s="119">
        <v>1403</v>
      </c>
      <c r="F6" s="119">
        <v>1599</v>
      </c>
      <c r="G6" s="119">
        <v>1460</v>
      </c>
      <c r="H6" s="119">
        <v>1441</v>
      </c>
      <c r="I6" s="119">
        <v>1283</v>
      </c>
      <c r="J6" s="119">
        <v>1340</v>
      </c>
      <c r="K6" s="119">
        <v>1308</v>
      </c>
      <c r="L6" s="119">
        <v>1309</v>
      </c>
      <c r="M6" s="119">
        <v>1264</v>
      </c>
      <c r="N6" s="120">
        <v>1115</v>
      </c>
      <c r="O6" s="120">
        <v>698</v>
      </c>
      <c r="Q6"/>
    </row>
    <row r="7" spans="1:18" ht="15.75" customHeight="1" x14ac:dyDescent="0.2">
      <c r="A7" s="390"/>
      <c r="B7" s="121" t="s">
        <v>138</v>
      </c>
      <c r="C7" s="119">
        <v>1016</v>
      </c>
      <c r="D7" s="119">
        <v>1110</v>
      </c>
      <c r="E7" s="119">
        <v>1151</v>
      </c>
      <c r="F7" s="119">
        <v>1275</v>
      </c>
      <c r="G7" s="119">
        <v>1179</v>
      </c>
      <c r="H7" s="119">
        <v>1192</v>
      </c>
      <c r="I7" s="119">
        <v>1050</v>
      </c>
      <c r="J7" s="119">
        <v>1081</v>
      </c>
      <c r="K7" s="119">
        <v>1047</v>
      </c>
      <c r="L7" s="119">
        <v>1018</v>
      </c>
      <c r="M7" s="119">
        <v>1028</v>
      </c>
      <c r="N7" s="120">
        <v>897</v>
      </c>
      <c r="O7" s="120">
        <v>539</v>
      </c>
    </row>
    <row r="8" spans="1:18" ht="15.75" customHeight="1" x14ac:dyDescent="0.2">
      <c r="A8" s="390"/>
      <c r="B8" s="121" t="s">
        <v>139</v>
      </c>
      <c r="C8" s="119">
        <v>48</v>
      </c>
      <c r="D8" s="119">
        <v>45</v>
      </c>
      <c r="E8" s="119">
        <v>61</v>
      </c>
      <c r="F8" s="119">
        <v>65</v>
      </c>
      <c r="G8" s="119">
        <v>49</v>
      </c>
      <c r="H8" s="119">
        <v>57</v>
      </c>
      <c r="I8" s="119">
        <v>43</v>
      </c>
      <c r="J8" s="119">
        <v>68</v>
      </c>
      <c r="K8" s="119">
        <v>60</v>
      </c>
      <c r="L8" s="119">
        <v>65</v>
      </c>
      <c r="M8" s="119">
        <v>83</v>
      </c>
      <c r="N8" s="120">
        <v>77</v>
      </c>
      <c r="O8" s="120">
        <v>81</v>
      </c>
    </row>
    <row r="9" spans="1:18" ht="15.75" customHeight="1" x14ac:dyDescent="0.2">
      <c r="A9" s="390"/>
      <c r="B9" s="122" t="s">
        <v>140</v>
      </c>
      <c r="C9" s="123">
        <v>138</v>
      </c>
      <c r="D9" s="123">
        <v>155</v>
      </c>
      <c r="E9" s="123">
        <v>191</v>
      </c>
      <c r="F9" s="123">
        <v>259</v>
      </c>
      <c r="G9" s="123">
        <v>232</v>
      </c>
      <c r="H9" s="123">
        <v>192</v>
      </c>
      <c r="I9" s="123">
        <v>190</v>
      </c>
      <c r="J9" s="123">
        <v>191</v>
      </c>
      <c r="K9" s="123">
        <v>201</v>
      </c>
      <c r="L9" s="123">
        <v>226</v>
      </c>
      <c r="M9" s="123">
        <v>153</v>
      </c>
      <c r="N9" s="124">
        <v>141</v>
      </c>
      <c r="O9" s="124">
        <v>78</v>
      </c>
    </row>
    <row r="10" spans="1:18" ht="15.75" customHeight="1" x14ac:dyDescent="0.25">
      <c r="A10" s="391" t="s">
        <v>141</v>
      </c>
      <c r="B10" s="125" t="s">
        <v>137</v>
      </c>
      <c r="C10" s="119">
        <v>265</v>
      </c>
      <c r="D10" s="119">
        <v>269</v>
      </c>
      <c r="E10" s="119">
        <v>341</v>
      </c>
      <c r="F10" s="119">
        <v>387</v>
      </c>
      <c r="G10" s="119">
        <v>341</v>
      </c>
      <c r="H10" s="119">
        <v>312</v>
      </c>
      <c r="I10" s="119">
        <v>328</v>
      </c>
      <c r="J10" s="119">
        <v>339</v>
      </c>
      <c r="K10" s="119">
        <v>436</v>
      </c>
      <c r="L10" s="119">
        <v>487</v>
      </c>
      <c r="M10" s="119">
        <v>667</v>
      </c>
      <c r="N10" s="120">
        <v>884</v>
      </c>
      <c r="O10" s="120">
        <v>1367</v>
      </c>
    </row>
    <row r="11" spans="1:18" s="17" customFormat="1" ht="15.75" customHeight="1" x14ac:dyDescent="0.2">
      <c r="A11" s="390"/>
      <c r="B11" s="18" t="s">
        <v>138</v>
      </c>
      <c r="C11" s="119">
        <v>187</v>
      </c>
      <c r="D11" s="119">
        <v>196</v>
      </c>
      <c r="E11" s="119">
        <v>220</v>
      </c>
      <c r="F11" s="119">
        <v>245</v>
      </c>
      <c r="G11" s="119">
        <v>212</v>
      </c>
      <c r="H11" s="119">
        <v>206</v>
      </c>
      <c r="I11" s="119">
        <v>231</v>
      </c>
      <c r="J11" s="119">
        <v>217</v>
      </c>
      <c r="K11" s="119">
        <v>294</v>
      </c>
      <c r="L11" s="119">
        <v>341</v>
      </c>
      <c r="M11" s="119">
        <v>462</v>
      </c>
      <c r="N11" s="120">
        <v>683</v>
      </c>
      <c r="O11" s="120">
        <v>1143</v>
      </c>
      <c r="Q11" s="145"/>
      <c r="R11" s="145"/>
    </row>
    <row r="12" spans="1:18" ht="15.75" customHeight="1" x14ac:dyDescent="0.2">
      <c r="A12" s="390"/>
      <c r="B12" s="121" t="s">
        <v>139</v>
      </c>
      <c r="C12" s="119">
        <v>29</v>
      </c>
      <c r="D12" s="119">
        <v>24</v>
      </c>
      <c r="E12" s="119">
        <v>25</v>
      </c>
      <c r="F12" s="119">
        <v>44</v>
      </c>
      <c r="G12" s="119">
        <v>31</v>
      </c>
      <c r="H12" s="119">
        <v>25</v>
      </c>
      <c r="I12" s="119">
        <v>21</v>
      </c>
      <c r="J12" s="119">
        <v>33</v>
      </c>
      <c r="K12" s="119">
        <v>32</v>
      </c>
      <c r="L12" s="119">
        <v>40</v>
      </c>
      <c r="M12" s="119">
        <v>74</v>
      </c>
      <c r="N12" s="120">
        <v>87</v>
      </c>
      <c r="O12" s="120">
        <v>128</v>
      </c>
    </row>
    <row r="13" spans="1:18" ht="15.75" customHeight="1" x14ac:dyDescent="0.2">
      <c r="A13" s="392"/>
      <c r="B13" s="121" t="s">
        <v>140</v>
      </c>
      <c r="C13" s="119">
        <v>49</v>
      </c>
      <c r="D13" s="119">
        <v>49</v>
      </c>
      <c r="E13" s="119">
        <v>96</v>
      </c>
      <c r="F13" s="119">
        <v>98</v>
      </c>
      <c r="G13" s="119">
        <v>97</v>
      </c>
      <c r="H13" s="119">
        <v>81</v>
      </c>
      <c r="I13" s="119">
        <v>76</v>
      </c>
      <c r="J13" s="119">
        <v>89</v>
      </c>
      <c r="K13" s="119">
        <v>110</v>
      </c>
      <c r="L13" s="119">
        <v>106</v>
      </c>
      <c r="M13" s="119">
        <v>131</v>
      </c>
      <c r="N13" s="120">
        <v>114</v>
      </c>
      <c r="O13" s="120">
        <v>96</v>
      </c>
    </row>
    <row r="14" spans="1:18" x14ac:dyDescent="0.2">
      <c r="A14" s="126" t="s">
        <v>142</v>
      </c>
      <c r="B14" s="127"/>
      <c r="C14" s="128">
        <v>1467</v>
      </c>
      <c r="D14" s="128">
        <v>1579</v>
      </c>
      <c r="E14" s="128">
        <v>1744</v>
      </c>
      <c r="F14" s="128">
        <v>1986</v>
      </c>
      <c r="G14" s="128">
        <v>1801</v>
      </c>
      <c r="H14" s="128">
        <v>1753</v>
      </c>
      <c r="I14" s="128">
        <v>1611</v>
      </c>
      <c r="J14" s="128">
        <v>1679</v>
      </c>
      <c r="K14" s="128">
        <v>1744</v>
      </c>
      <c r="L14" s="128">
        <v>1796</v>
      </c>
      <c r="M14" s="128">
        <v>1931</v>
      </c>
      <c r="N14" s="129">
        <v>1999</v>
      </c>
      <c r="O14" s="129">
        <v>2065</v>
      </c>
    </row>
    <row r="15" spans="1:18" x14ac:dyDescent="0.2">
      <c r="A15" s="17"/>
    </row>
    <row r="17" spans="1:18" ht="14.25" x14ac:dyDescent="0.2">
      <c r="A17" s="116"/>
      <c r="B17" s="117"/>
      <c r="C17" s="38">
        <v>2005</v>
      </c>
      <c r="D17" s="38">
        <v>2006</v>
      </c>
      <c r="E17" s="38">
        <v>2007</v>
      </c>
      <c r="F17" s="38">
        <v>2008</v>
      </c>
      <c r="G17" s="38">
        <v>2009</v>
      </c>
      <c r="H17" s="38">
        <v>2010</v>
      </c>
      <c r="I17" s="38">
        <v>2011</v>
      </c>
      <c r="J17" s="38">
        <v>2012</v>
      </c>
      <c r="K17" s="38">
        <v>2013</v>
      </c>
      <c r="L17" s="38">
        <v>2014</v>
      </c>
      <c r="M17" s="38">
        <v>2015</v>
      </c>
      <c r="N17" s="40">
        <v>2016</v>
      </c>
      <c r="O17" s="40">
        <v>2017</v>
      </c>
    </row>
    <row r="18" spans="1:18" ht="15.75" customHeight="1" x14ac:dyDescent="0.25">
      <c r="A18" s="390" t="s">
        <v>136</v>
      </c>
      <c r="B18" s="118" t="s">
        <v>137</v>
      </c>
      <c r="C18" s="130">
        <v>1</v>
      </c>
      <c r="D18" s="130">
        <v>1</v>
      </c>
      <c r="E18" s="130">
        <v>1</v>
      </c>
      <c r="F18" s="130">
        <v>1</v>
      </c>
      <c r="G18" s="130">
        <v>1</v>
      </c>
      <c r="H18" s="130">
        <v>1</v>
      </c>
      <c r="I18" s="130">
        <v>1</v>
      </c>
      <c r="J18" s="130">
        <v>1</v>
      </c>
      <c r="K18" s="130">
        <v>1</v>
      </c>
      <c r="L18" s="130">
        <v>1</v>
      </c>
      <c r="M18" s="130">
        <v>1</v>
      </c>
      <c r="N18" s="131">
        <v>1</v>
      </c>
      <c r="O18" s="131">
        <v>1</v>
      </c>
      <c r="Q18" s="350"/>
      <c r="R18" s="350"/>
    </row>
    <row r="19" spans="1:18" ht="15.75" customHeight="1" x14ac:dyDescent="0.2">
      <c r="A19" s="390"/>
      <c r="B19" s="121" t="s">
        <v>138</v>
      </c>
      <c r="C19" s="130">
        <v>0.8452579034941764</v>
      </c>
      <c r="D19" s="130">
        <v>0.84732824427480913</v>
      </c>
      <c r="E19" s="130">
        <v>0.82038488952245192</v>
      </c>
      <c r="F19" s="130">
        <v>0.79737335834896805</v>
      </c>
      <c r="G19" s="130">
        <v>0.80753424657534245</v>
      </c>
      <c r="H19" s="130">
        <v>0.82720333102012489</v>
      </c>
      <c r="I19" s="130">
        <v>0.81839438815276699</v>
      </c>
      <c r="J19" s="130">
        <v>0.80671641791044779</v>
      </c>
      <c r="K19" s="130">
        <v>0.80045871559633031</v>
      </c>
      <c r="L19" s="130">
        <v>0.77769289533995412</v>
      </c>
      <c r="M19" s="130">
        <v>0.81329113924050633</v>
      </c>
      <c r="N19" s="131">
        <v>0.80448430493273537</v>
      </c>
      <c r="O19" s="131">
        <v>0.77220630372492838</v>
      </c>
      <c r="Q19" s="348"/>
      <c r="R19" s="348"/>
    </row>
    <row r="20" spans="1:18" ht="15.75" customHeight="1" x14ac:dyDescent="0.2">
      <c r="A20" s="390"/>
      <c r="B20" s="121" t="s">
        <v>139</v>
      </c>
      <c r="C20" s="130">
        <v>3.9933444259567387E-2</v>
      </c>
      <c r="D20" s="130">
        <v>3.4351145038167941E-2</v>
      </c>
      <c r="E20" s="130">
        <v>4.3478260869565216E-2</v>
      </c>
      <c r="F20" s="130">
        <v>4.065040650406504E-2</v>
      </c>
      <c r="G20" s="130">
        <v>3.3561643835616439E-2</v>
      </c>
      <c r="H20" s="130">
        <v>3.9555863983344902E-2</v>
      </c>
      <c r="I20" s="130">
        <v>3.3515198752922838E-2</v>
      </c>
      <c r="J20" s="130">
        <v>5.0746268656716415E-2</v>
      </c>
      <c r="K20" s="130">
        <v>4.5871559633027525E-2</v>
      </c>
      <c r="L20" s="130">
        <v>4.9656226126814362E-2</v>
      </c>
      <c r="M20" s="130">
        <v>6.5664556962025319E-2</v>
      </c>
      <c r="N20" s="131">
        <v>6.9058295964125563E-2</v>
      </c>
      <c r="O20" s="131">
        <v>0.11604584527220631</v>
      </c>
      <c r="Q20" s="348"/>
      <c r="R20" s="348"/>
    </row>
    <row r="21" spans="1:18" ht="15.75" customHeight="1" x14ac:dyDescent="0.2">
      <c r="A21" s="390"/>
      <c r="B21" s="122" t="s">
        <v>140</v>
      </c>
      <c r="C21" s="132">
        <v>0.11480865224625623</v>
      </c>
      <c r="D21" s="132">
        <v>0.1183206106870229</v>
      </c>
      <c r="E21" s="132">
        <v>0.13613684960798289</v>
      </c>
      <c r="F21" s="132">
        <v>0.16197623514696685</v>
      </c>
      <c r="G21" s="132">
        <v>0.15890410958904111</v>
      </c>
      <c r="H21" s="132">
        <v>0.13324080499653018</v>
      </c>
      <c r="I21" s="132">
        <v>0.1480904130943102</v>
      </c>
      <c r="J21" s="132">
        <v>0.14253731343283582</v>
      </c>
      <c r="K21" s="132">
        <v>0.1536697247706422</v>
      </c>
      <c r="L21" s="132">
        <v>0.17265087853323147</v>
      </c>
      <c r="M21" s="132">
        <v>0.12104430379746836</v>
      </c>
      <c r="N21" s="133">
        <v>0.12645739910313902</v>
      </c>
      <c r="O21" s="133">
        <v>0.11174785100286533</v>
      </c>
      <c r="Q21" s="348"/>
      <c r="R21" s="348"/>
    </row>
    <row r="22" spans="1:18" ht="15.75" customHeight="1" x14ac:dyDescent="0.25">
      <c r="A22" s="391" t="s">
        <v>141</v>
      </c>
      <c r="B22" s="125" t="s">
        <v>137</v>
      </c>
      <c r="C22" s="130">
        <v>0.99999999999999989</v>
      </c>
      <c r="D22" s="130">
        <v>1</v>
      </c>
      <c r="E22" s="130">
        <v>1</v>
      </c>
      <c r="F22" s="130">
        <v>1</v>
      </c>
      <c r="G22" s="130">
        <v>0.99706744868035191</v>
      </c>
      <c r="H22" s="130">
        <v>1</v>
      </c>
      <c r="I22" s="130">
        <v>1</v>
      </c>
      <c r="J22" s="130">
        <v>1</v>
      </c>
      <c r="K22" s="130">
        <v>1</v>
      </c>
      <c r="L22" s="130">
        <v>1</v>
      </c>
      <c r="M22" s="130">
        <v>1</v>
      </c>
      <c r="N22" s="131">
        <v>1</v>
      </c>
      <c r="O22" s="131">
        <v>1</v>
      </c>
      <c r="Q22" s="348"/>
      <c r="R22" s="348"/>
    </row>
    <row r="23" spans="1:18" ht="15.75" customHeight="1" x14ac:dyDescent="0.2">
      <c r="A23" s="390"/>
      <c r="B23" s="18" t="s">
        <v>138</v>
      </c>
      <c r="C23" s="130">
        <v>0.70566037735849052</v>
      </c>
      <c r="D23" s="130">
        <v>0.72862453531598514</v>
      </c>
      <c r="E23" s="130">
        <v>0.64516129032258063</v>
      </c>
      <c r="F23" s="130">
        <v>0.63307493540051685</v>
      </c>
      <c r="G23" s="130">
        <v>0.6217008797653959</v>
      </c>
      <c r="H23" s="130">
        <v>0.66025641025641024</v>
      </c>
      <c r="I23" s="130">
        <v>0.70426829268292679</v>
      </c>
      <c r="J23" s="130">
        <v>0.64011799410029502</v>
      </c>
      <c r="K23" s="130">
        <v>0.67431192660550454</v>
      </c>
      <c r="L23" s="130">
        <v>0.70020533880903491</v>
      </c>
      <c r="M23" s="130">
        <v>0.6926536731634183</v>
      </c>
      <c r="N23" s="131">
        <v>0.7726244343891403</v>
      </c>
      <c r="O23" s="131">
        <v>0.8361375274323336</v>
      </c>
      <c r="Q23" s="348"/>
      <c r="R23" s="348"/>
    </row>
    <row r="24" spans="1:18" ht="15.75" customHeight="1" x14ac:dyDescent="0.2">
      <c r="A24" s="390"/>
      <c r="B24" s="121" t="s">
        <v>139</v>
      </c>
      <c r="C24" s="130">
        <v>0.10943396226415095</v>
      </c>
      <c r="D24" s="130">
        <v>8.9219330855018583E-2</v>
      </c>
      <c r="E24" s="130">
        <v>7.331378299120235E-2</v>
      </c>
      <c r="F24" s="130">
        <v>0.11369509043927649</v>
      </c>
      <c r="G24" s="130">
        <v>9.0909090909090912E-2</v>
      </c>
      <c r="H24" s="130">
        <v>8.0128205128205135E-2</v>
      </c>
      <c r="I24" s="130">
        <v>6.402439024390244E-2</v>
      </c>
      <c r="J24" s="130">
        <v>9.7345132743362831E-2</v>
      </c>
      <c r="K24" s="130">
        <v>7.3394495412844041E-2</v>
      </c>
      <c r="L24" s="130">
        <v>8.2135523613963035E-2</v>
      </c>
      <c r="M24" s="130">
        <v>0.11094452773613193</v>
      </c>
      <c r="N24" s="131">
        <v>9.8416289592760178E-2</v>
      </c>
      <c r="O24" s="131">
        <v>9.3635698610095103E-2</v>
      </c>
      <c r="Q24" s="348"/>
      <c r="R24" s="348"/>
    </row>
    <row r="25" spans="1:18" ht="15.75" customHeight="1" x14ac:dyDescent="0.2">
      <c r="A25" s="392"/>
      <c r="B25" s="121" t="s">
        <v>140</v>
      </c>
      <c r="C25" s="130">
        <v>0.18490566037735848</v>
      </c>
      <c r="D25" s="130">
        <v>0.18215613382899629</v>
      </c>
      <c r="E25" s="130">
        <v>0.28152492668621704</v>
      </c>
      <c r="F25" s="130">
        <v>0.25322997416020671</v>
      </c>
      <c r="G25" s="130">
        <v>0.28445747800586513</v>
      </c>
      <c r="H25" s="130">
        <v>0.25961538461538464</v>
      </c>
      <c r="I25" s="130">
        <v>0.23170731707317074</v>
      </c>
      <c r="J25" s="130">
        <v>0.26253687315634217</v>
      </c>
      <c r="K25" s="130">
        <v>0.25229357798165136</v>
      </c>
      <c r="L25" s="130">
        <v>0.21765913757700206</v>
      </c>
      <c r="M25" s="130">
        <v>0.19640179910044978</v>
      </c>
      <c r="N25" s="131">
        <v>0.12895927601809956</v>
      </c>
      <c r="O25" s="131">
        <v>7.022677395757132E-2</v>
      </c>
      <c r="Q25" s="348"/>
      <c r="R25" s="348"/>
    </row>
    <row r="26" spans="1:18" ht="15.75" customHeight="1" x14ac:dyDescent="0.2"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1:18" x14ac:dyDescent="0.2">
      <c r="A27" s="106" t="s">
        <v>143</v>
      </c>
    </row>
    <row r="28" spans="1:18" x14ac:dyDescent="0.2">
      <c r="A28" s="8" t="s">
        <v>87</v>
      </c>
    </row>
  </sheetData>
  <mergeCells count="4">
    <mergeCell ref="A6:A9"/>
    <mergeCell ref="A10:A13"/>
    <mergeCell ref="A18:A21"/>
    <mergeCell ref="A22:A25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0B66-BCB9-469A-B984-46212BDEF866}">
  <dimension ref="A1:P26"/>
  <sheetViews>
    <sheetView showGridLines="0" zoomScaleNormal="100" workbookViewId="0">
      <selection activeCell="N36" sqref="N36"/>
    </sheetView>
  </sheetViews>
  <sheetFormatPr baseColWidth="10" defaultColWidth="11.42578125" defaultRowHeight="12.75" x14ac:dyDescent="0.2"/>
  <cols>
    <col min="1" max="1" width="24.28515625" bestFit="1" customWidth="1"/>
    <col min="2" max="2" width="26" bestFit="1" customWidth="1"/>
    <col min="3" max="13" width="8.5703125" customWidth="1"/>
    <col min="14" max="14" width="29" customWidth="1"/>
    <col min="15" max="18" width="6.140625" customWidth="1"/>
    <col min="21" max="21" width="5" bestFit="1" customWidth="1"/>
  </cols>
  <sheetData>
    <row r="1" spans="1:16" x14ac:dyDescent="0.2">
      <c r="A1" s="45" t="s">
        <v>237</v>
      </c>
    </row>
    <row r="2" spans="1:16" ht="18" x14ac:dyDescent="0.25">
      <c r="A2" s="1" t="s">
        <v>144</v>
      </c>
    </row>
    <row r="3" spans="1:16" ht="15.75" customHeight="1" x14ac:dyDescent="0.2">
      <c r="A3" s="383" t="s">
        <v>244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</row>
    <row r="4" spans="1:16" x14ac:dyDescent="0.2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</row>
    <row r="5" spans="1:16" x14ac:dyDescent="0.2">
      <c r="A5" s="96"/>
    </row>
    <row r="6" spans="1:16" ht="12.75" customHeight="1" x14ac:dyDescent="0.2">
      <c r="A6" s="393" t="s">
        <v>145</v>
      </c>
      <c r="B6" s="135" t="s">
        <v>146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  <c r="M6" s="137"/>
      <c r="O6" s="138"/>
      <c r="P6" s="138"/>
    </row>
    <row r="7" spans="1:16" ht="27.75" customHeight="1" x14ac:dyDescent="0.2">
      <c r="A7" s="394"/>
      <c r="B7" s="139" t="s">
        <v>147</v>
      </c>
      <c r="C7" s="140" t="s">
        <v>148</v>
      </c>
      <c r="D7" s="140" t="s">
        <v>149</v>
      </c>
      <c r="E7" s="140" t="s">
        <v>150</v>
      </c>
      <c r="F7" s="140" t="s">
        <v>151</v>
      </c>
      <c r="G7" s="140" t="s">
        <v>152</v>
      </c>
      <c r="H7" s="140" t="s">
        <v>153</v>
      </c>
      <c r="I7" s="140" t="s">
        <v>154</v>
      </c>
      <c r="J7" s="140" t="s">
        <v>155</v>
      </c>
      <c r="K7" s="140" t="s">
        <v>156</v>
      </c>
      <c r="L7" s="141" t="s">
        <v>157</v>
      </c>
      <c r="M7" s="141" t="s">
        <v>266</v>
      </c>
      <c r="N7" s="351"/>
    </row>
    <row r="8" spans="1:16" x14ac:dyDescent="0.2">
      <c r="A8" s="87" t="s">
        <v>158</v>
      </c>
      <c r="B8" s="96" t="s">
        <v>159</v>
      </c>
      <c r="C8" s="142">
        <v>0.31728942368587715</v>
      </c>
      <c r="D8" s="143">
        <v>0.33267064280980779</v>
      </c>
      <c r="E8" s="142">
        <v>0.29646902065289804</v>
      </c>
      <c r="F8" s="142">
        <v>0.29943100995732574</v>
      </c>
      <c r="G8" s="143">
        <v>0.31430689399555228</v>
      </c>
      <c r="H8" s="142">
        <v>0.3033210332103321</v>
      </c>
      <c r="I8" s="142">
        <v>0.31659388646288211</v>
      </c>
      <c r="J8" s="142">
        <v>0.26330731014904185</v>
      </c>
      <c r="K8" s="144">
        <v>0.25945945945945947</v>
      </c>
      <c r="L8" s="144">
        <v>0.27653631284916202</v>
      </c>
      <c r="M8" s="144">
        <v>0.25636132315521626</v>
      </c>
      <c r="N8" s="143"/>
      <c r="O8" s="348"/>
    </row>
    <row r="9" spans="1:16" x14ac:dyDescent="0.2">
      <c r="A9" s="87"/>
      <c r="B9" s="145" t="s">
        <v>160</v>
      </c>
      <c r="C9" s="146">
        <v>1.266624445851805E-3</v>
      </c>
      <c r="D9" s="147">
        <v>1.3253810470510272E-3</v>
      </c>
      <c r="E9" s="100">
        <v>3.3311125916055963E-3</v>
      </c>
      <c r="F9" s="100">
        <v>3.5561877667140826E-3</v>
      </c>
      <c r="G9" s="148">
        <v>8.1541882876204601E-3</v>
      </c>
      <c r="H9" s="100">
        <v>2.3616236162361623E-2</v>
      </c>
      <c r="I9" s="100">
        <v>2.6928675400291122E-2</v>
      </c>
      <c r="J9" s="100">
        <v>3.7615330021291693E-2</v>
      </c>
      <c r="K9" s="101">
        <v>5.2509652509652512E-2</v>
      </c>
      <c r="L9" s="101">
        <v>8.4729981378026065E-2</v>
      </c>
      <c r="M9" s="101">
        <v>0.10432569974554708</v>
      </c>
      <c r="N9" s="148"/>
      <c r="O9" s="348"/>
    </row>
    <row r="10" spans="1:16" x14ac:dyDescent="0.2">
      <c r="A10" s="87"/>
      <c r="B10" s="145" t="s">
        <v>161</v>
      </c>
      <c r="C10" s="100">
        <v>0.12412919569347688</v>
      </c>
      <c r="D10" s="148">
        <v>0.15440689198144467</v>
      </c>
      <c r="E10" s="100">
        <v>0.14990006662225183</v>
      </c>
      <c r="F10" s="100">
        <v>0.16073968705547653</v>
      </c>
      <c r="G10" s="148">
        <v>0.18458117123795403</v>
      </c>
      <c r="H10" s="100">
        <v>0.16752767527675277</v>
      </c>
      <c r="I10" s="100">
        <v>0.18558951965065501</v>
      </c>
      <c r="J10" s="100">
        <v>0.14336408800567779</v>
      </c>
      <c r="K10" s="101">
        <v>0.12818532818532818</v>
      </c>
      <c r="L10" s="101">
        <v>0.12849162011173185</v>
      </c>
      <c r="M10" s="101">
        <v>9.5419847328244281E-2</v>
      </c>
      <c r="N10" s="148"/>
      <c r="O10" s="348"/>
    </row>
    <row r="11" spans="1:16" x14ac:dyDescent="0.2">
      <c r="A11" s="87"/>
      <c r="B11" s="145" t="s">
        <v>162</v>
      </c>
      <c r="C11" s="100">
        <v>2.089930335655478E-2</v>
      </c>
      <c r="D11" s="148">
        <v>1.3916500994035786E-2</v>
      </c>
      <c r="E11" s="100">
        <v>1.0659560293137908E-2</v>
      </c>
      <c r="F11" s="100">
        <v>1.0668563300142247E-2</v>
      </c>
      <c r="G11" s="148">
        <v>1.3343217197924388E-2</v>
      </c>
      <c r="H11" s="100">
        <v>1.2546125461254613E-2</v>
      </c>
      <c r="I11" s="100">
        <v>5.822416302765648E-3</v>
      </c>
      <c r="J11" s="100">
        <v>1.2065294535131299E-2</v>
      </c>
      <c r="K11" s="101">
        <v>1.0038610038610039E-2</v>
      </c>
      <c r="L11" s="101">
        <v>1.11731843575419E-2</v>
      </c>
      <c r="M11" s="101">
        <v>8.9058524173027988E-3</v>
      </c>
      <c r="N11" s="148"/>
      <c r="O11" s="348"/>
    </row>
    <row r="12" spans="1:16" x14ac:dyDescent="0.2">
      <c r="A12" s="87"/>
      <c r="B12" s="145" t="s">
        <v>265</v>
      </c>
      <c r="C12" s="100">
        <v>3.9898670044331855E-2</v>
      </c>
      <c r="D12" s="148">
        <v>3.1809145129224649E-2</v>
      </c>
      <c r="E12" s="100">
        <v>3.2644903397734841E-2</v>
      </c>
      <c r="F12" s="100">
        <v>4.0540540540540543E-2</v>
      </c>
      <c r="G12" s="148">
        <v>5.0407709414381024E-2</v>
      </c>
      <c r="H12" s="100">
        <v>4.8708487084870848E-2</v>
      </c>
      <c r="I12" s="100">
        <v>4.8034934497816595E-2</v>
      </c>
      <c r="J12" s="100">
        <v>3.47764371894961E-2</v>
      </c>
      <c r="K12" s="101">
        <v>3.2432432432432434E-2</v>
      </c>
      <c r="L12" s="101">
        <v>2.9795158286778398E-2</v>
      </c>
      <c r="M12" s="101">
        <v>2.0356234096692113E-2</v>
      </c>
      <c r="N12" s="148"/>
      <c r="O12" s="348"/>
    </row>
    <row r="13" spans="1:16" x14ac:dyDescent="0.2">
      <c r="A13" s="87"/>
      <c r="B13" s="145" t="s">
        <v>163</v>
      </c>
      <c r="C13" s="100">
        <v>0.11146295123495883</v>
      </c>
      <c r="D13" s="148">
        <v>0.10536779324055666</v>
      </c>
      <c r="E13" s="100">
        <v>7.5283144570286481E-2</v>
      </c>
      <c r="F13" s="100">
        <v>5.6899004267425321E-2</v>
      </c>
      <c r="G13" s="148">
        <v>3.1875463306152707E-2</v>
      </c>
      <c r="H13" s="100">
        <v>2.2140221402214021E-2</v>
      </c>
      <c r="I13" s="100">
        <v>1.6739446870451237E-2</v>
      </c>
      <c r="J13" s="100">
        <v>1.0645848119233499E-2</v>
      </c>
      <c r="K13" s="101">
        <v>3.0888030888030888E-3</v>
      </c>
      <c r="L13" s="101">
        <v>2.7932960893854749E-3</v>
      </c>
      <c r="M13" s="149">
        <v>0</v>
      </c>
      <c r="N13" s="147"/>
      <c r="O13" s="348"/>
    </row>
    <row r="14" spans="1:16" x14ac:dyDescent="0.2">
      <c r="A14" s="18"/>
      <c r="B14" s="145" t="s">
        <v>164</v>
      </c>
      <c r="C14" s="150">
        <v>1.9632678910702975E-2</v>
      </c>
      <c r="D14" s="151">
        <v>2.584493041749503E-2</v>
      </c>
      <c r="E14" s="150">
        <v>2.4650233177881412E-2</v>
      </c>
      <c r="F14" s="150">
        <v>2.7027027027027029E-2</v>
      </c>
      <c r="G14" s="151">
        <v>2.5945144551519646E-2</v>
      </c>
      <c r="H14" s="150">
        <v>2.8782287822878228E-2</v>
      </c>
      <c r="I14" s="150">
        <v>3.3478893740902474E-2</v>
      </c>
      <c r="J14" s="150">
        <v>2.4840312278211499E-2</v>
      </c>
      <c r="K14" s="102">
        <v>3.3204633204633204E-2</v>
      </c>
      <c r="L14" s="102">
        <v>1.9553072625698324E-2</v>
      </c>
      <c r="M14" s="102">
        <v>2.7353689567430027E-2</v>
      </c>
      <c r="N14" s="151"/>
      <c r="O14" s="348"/>
    </row>
    <row r="15" spans="1:16" x14ac:dyDescent="0.2">
      <c r="A15" s="87" t="s">
        <v>165</v>
      </c>
      <c r="B15" s="96" t="s">
        <v>166</v>
      </c>
      <c r="C15" s="152">
        <v>9.689677010766308E-2</v>
      </c>
      <c r="D15" s="153">
        <v>0.10271703114645461</v>
      </c>
      <c r="E15" s="152">
        <v>0.10193204530313124</v>
      </c>
      <c r="F15" s="152">
        <v>9.8862019914651489E-2</v>
      </c>
      <c r="G15" s="153">
        <v>0.10081541882876205</v>
      </c>
      <c r="H15" s="152">
        <v>0.12250922509225093</v>
      </c>
      <c r="I15" s="152">
        <v>9.9708879184861723E-2</v>
      </c>
      <c r="J15" s="152">
        <v>0.12278211497515969</v>
      </c>
      <c r="K15" s="154">
        <v>0.10115830115830116</v>
      </c>
      <c r="L15" s="154">
        <v>0.11824953445065177</v>
      </c>
      <c r="M15" s="154">
        <v>0.11259541984732824</v>
      </c>
      <c r="N15" s="153"/>
      <c r="O15" s="348"/>
    </row>
    <row r="16" spans="1:16" x14ac:dyDescent="0.2">
      <c r="A16" s="18"/>
      <c r="B16" s="145" t="s">
        <v>167</v>
      </c>
      <c r="C16" s="150">
        <v>8.043065231158962E-2</v>
      </c>
      <c r="D16" s="151">
        <v>8.8800530152418816E-2</v>
      </c>
      <c r="E16" s="150">
        <v>8.9273817455029977E-2</v>
      </c>
      <c r="F16" s="150">
        <v>8.8193456614509252E-2</v>
      </c>
      <c r="G16" s="151">
        <v>9.8591549295774641E-2</v>
      </c>
      <c r="H16" s="150">
        <v>0.12029520295202951</v>
      </c>
      <c r="I16" s="150">
        <v>9.8253275109170299E-2</v>
      </c>
      <c r="J16" s="150">
        <v>0.12136266855926189</v>
      </c>
      <c r="K16" s="102">
        <v>9.7297297297297303E-2</v>
      </c>
      <c r="L16" s="102">
        <v>0.11638733705772812</v>
      </c>
      <c r="M16" s="102">
        <v>0.11259541984732824</v>
      </c>
      <c r="N16" s="183"/>
      <c r="O16" s="348"/>
    </row>
    <row r="17" spans="1:16" x14ac:dyDescent="0.2">
      <c r="A17" s="18"/>
      <c r="B17" s="145" t="s">
        <v>163</v>
      </c>
      <c r="C17" s="150">
        <v>1.6466117796073463E-2</v>
      </c>
      <c r="D17" s="151">
        <v>1.3916500994035786E-2</v>
      </c>
      <c r="E17" s="150">
        <v>1.2658227848101266E-2</v>
      </c>
      <c r="F17" s="150">
        <v>1.0668563300142247E-2</v>
      </c>
      <c r="G17" s="151">
        <v>2.223869532987398E-3</v>
      </c>
      <c r="H17" s="150">
        <v>2.2140221402214021E-3</v>
      </c>
      <c r="I17" s="150">
        <v>1.455604075691412E-3</v>
      </c>
      <c r="J17" s="150">
        <v>1.4194464158977999E-3</v>
      </c>
      <c r="K17" s="102">
        <v>3.8610038610038611E-3</v>
      </c>
      <c r="L17" s="102">
        <v>1.8621973929236499E-3</v>
      </c>
      <c r="M17" s="149">
        <v>0</v>
      </c>
      <c r="N17" s="147"/>
      <c r="O17" s="348"/>
    </row>
    <row r="18" spans="1:16" x14ac:dyDescent="0.2">
      <c r="A18" s="87" t="s">
        <v>245</v>
      </c>
      <c r="B18" s="96" t="s">
        <v>168</v>
      </c>
      <c r="C18" s="152">
        <v>0.10892970234325522</v>
      </c>
      <c r="D18" s="153">
        <v>9.9403578528827044E-2</v>
      </c>
      <c r="E18" s="152">
        <v>0.10526315789473684</v>
      </c>
      <c r="F18" s="152">
        <v>0.10312944523470839</v>
      </c>
      <c r="G18" s="153">
        <v>0.10155670867309118</v>
      </c>
      <c r="H18" s="152">
        <v>9.9630996309963096E-2</v>
      </c>
      <c r="I18" s="152">
        <v>9.8253275109170299E-2</v>
      </c>
      <c r="J18" s="152">
        <v>0.11497515968772179</v>
      </c>
      <c r="K18" s="154">
        <v>0.11428571428571428</v>
      </c>
      <c r="L18" s="154">
        <v>0.1005586592178771</v>
      </c>
      <c r="M18" s="154">
        <v>0.12595419847328243</v>
      </c>
      <c r="N18" s="153"/>
      <c r="O18" s="348"/>
    </row>
    <row r="19" spans="1:16" x14ac:dyDescent="0.2">
      <c r="A19" s="87"/>
      <c r="B19" s="145" t="s">
        <v>169</v>
      </c>
      <c r="C19" s="150">
        <v>5.6364787840405321E-2</v>
      </c>
      <c r="D19" s="151">
        <v>4.3074884029158385E-2</v>
      </c>
      <c r="E19" s="150">
        <v>5.9960026648900731E-2</v>
      </c>
      <c r="F19" s="150">
        <v>5.6187766714082502E-2</v>
      </c>
      <c r="G19" s="151">
        <v>5.1890289103039292E-2</v>
      </c>
      <c r="H19" s="150">
        <v>5.0922509225092248E-2</v>
      </c>
      <c r="I19" s="150">
        <v>5.7496360989810771E-2</v>
      </c>
      <c r="J19" s="150">
        <v>6.0326472675656495E-2</v>
      </c>
      <c r="K19" s="102">
        <v>6.0231660231660232E-2</v>
      </c>
      <c r="L19" s="102">
        <v>5.1210428305400374E-2</v>
      </c>
      <c r="M19" s="102">
        <v>6.4885496183206104E-2</v>
      </c>
      <c r="N19" s="151"/>
      <c r="O19" s="348"/>
    </row>
    <row r="20" spans="1:16" x14ac:dyDescent="0.2">
      <c r="A20" s="18"/>
      <c r="B20" s="145" t="s">
        <v>170</v>
      </c>
      <c r="C20" s="150">
        <v>3.5465484483850541E-2</v>
      </c>
      <c r="D20" s="151">
        <v>3.7773359840954271E-2</v>
      </c>
      <c r="E20" s="150">
        <v>3.1978680879413725E-2</v>
      </c>
      <c r="F20" s="150">
        <v>3.7695590327169272E-2</v>
      </c>
      <c r="G20" s="151">
        <v>3.5581912527798368E-2</v>
      </c>
      <c r="H20" s="150">
        <v>3.8376383763837639E-2</v>
      </c>
      <c r="I20" s="150">
        <v>3.3478893740902474E-2</v>
      </c>
      <c r="J20" s="150">
        <v>4.9680624556422998E-2</v>
      </c>
      <c r="K20" s="102">
        <v>4.7876447876447875E-2</v>
      </c>
      <c r="L20" s="102">
        <v>4.4692737430167599E-2</v>
      </c>
      <c r="M20" s="102">
        <v>5.788804071246819E-2</v>
      </c>
      <c r="N20" s="151"/>
      <c r="O20" s="348"/>
    </row>
    <row r="21" spans="1:16" x14ac:dyDescent="0.2">
      <c r="A21" s="18"/>
      <c r="B21" s="145" t="s">
        <v>163</v>
      </c>
      <c r="C21" s="150">
        <v>1.7099430018999367E-2</v>
      </c>
      <c r="D21" s="151">
        <v>1.8555334658714381E-2</v>
      </c>
      <c r="E21" s="150">
        <v>1.3324450366422385E-2</v>
      </c>
      <c r="F21" s="150">
        <v>9.2460881934566148E-3</v>
      </c>
      <c r="G21" s="151">
        <v>1.4084507042253521E-2</v>
      </c>
      <c r="H21" s="150">
        <v>1.0332103321033211E-2</v>
      </c>
      <c r="I21" s="150">
        <v>7.2780203784570596E-3</v>
      </c>
      <c r="J21" s="150">
        <v>4.9680624556422996E-3</v>
      </c>
      <c r="K21" s="102">
        <v>6.1776061776061776E-3</v>
      </c>
      <c r="L21" s="102">
        <v>4.6554934823091251E-3</v>
      </c>
      <c r="M21" s="102">
        <v>3.1806615776081423E-3</v>
      </c>
      <c r="N21" s="151"/>
      <c r="O21" s="348"/>
    </row>
    <row r="22" spans="1:16" x14ac:dyDescent="0.2">
      <c r="A22" s="87" t="s">
        <v>171</v>
      </c>
      <c r="B22" s="145"/>
      <c r="C22" s="150">
        <v>0.47625079164027867</v>
      </c>
      <c r="D22" s="150">
        <v>0.46322067594433397</v>
      </c>
      <c r="E22" s="150">
        <v>0.49367088607594939</v>
      </c>
      <c r="F22" s="150">
        <v>0.49502133712660029</v>
      </c>
      <c r="G22" s="150">
        <v>0.48109710896960711</v>
      </c>
      <c r="H22" s="150">
        <v>0.47158671586715867</v>
      </c>
      <c r="I22" s="150">
        <v>0.48034934497816595</v>
      </c>
      <c r="J22" s="150">
        <v>0.49325762952448543</v>
      </c>
      <c r="K22" s="150">
        <v>0.51891891891891895</v>
      </c>
      <c r="L22" s="102">
        <v>0.49906890130353815</v>
      </c>
      <c r="M22" s="102">
        <v>0.50190839694656486</v>
      </c>
      <c r="N22" s="151"/>
      <c r="O22" s="348"/>
    </row>
    <row r="23" spans="1:16" x14ac:dyDescent="0.2">
      <c r="A23" s="87" t="s">
        <v>13</v>
      </c>
      <c r="B23" s="145"/>
      <c r="C23" s="150">
        <v>1</v>
      </c>
      <c r="D23" s="150">
        <v>1</v>
      </c>
      <c r="E23" s="150">
        <v>1</v>
      </c>
      <c r="F23" s="150">
        <v>1</v>
      </c>
      <c r="G23" s="150">
        <v>1</v>
      </c>
      <c r="H23" s="150">
        <v>1</v>
      </c>
      <c r="I23" s="150">
        <v>1</v>
      </c>
      <c r="J23" s="150">
        <v>1</v>
      </c>
      <c r="K23" s="150">
        <v>1</v>
      </c>
      <c r="L23" s="102">
        <v>1</v>
      </c>
      <c r="M23" s="102">
        <v>1</v>
      </c>
      <c r="N23" s="151"/>
      <c r="O23" s="348"/>
    </row>
    <row r="24" spans="1:16" x14ac:dyDescent="0.2">
      <c r="A24" s="19" t="s">
        <v>172</v>
      </c>
      <c r="B24" s="17"/>
      <c r="C24" s="93">
        <v>15423</v>
      </c>
      <c r="D24" s="93">
        <v>13844</v>
      </c>
      <c r="E24" s="93">
        <v>12335</v>
      </c>
      <c r="F24" s="93">
        <v>10834</v>
      </c>
      <c r="G24" s="93">
        <v>9428</v>
      </c>
      <c r="H24" s="93">
        <v>8079</v>
      </c>
      <c r="I24" s="93">
        <v>6724</v>
      </c>
      <c r="J24" s="93">
        <v>5350</v>
      </c>
      <c r="K24" s="93">
        <v>3941</v>
      </c>
      <c r="L24" s="155">
        <v>2646</v>
      </c>
      <c r="M24" s="155">
        <v>1572</v>
      </c>
      <c r="N24" s="95"/>
      <c r="O24" s="7"/>
      <c r="P24" s="138"/>
    </row>
    <row r="25" spans="1:16" x14ac:dyDescent="0.2"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</row>
    <row r="26" spans="1:16" x14ac:dyDescent="0.2">
      <c r="A26" s="8" t="s">
        <v>87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</row>
  </sheetData>
  <mergeCells count="2">
    <mergeCell ref="A6:A7"/>
    <mergeCell ref="A3:O4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1AC5-CF46-40C6-A850-03713D7F7C4B}">
  <dimension ref="A1:P22"/>
  <sheetViews>
    <sheetView showGridLines="0" topLeftCell="A3" zoomScaleNormal="100" workbookViewId="0">
      <selection activeCell="A13" sqref="A13"/>
    </sheetView>
  </sheetViews>
  <sheetFormatPr baseColWidth="10" defaultColWidth="11.42578125" defaultRowHeight="12.75" x14ac:dyDescent="0.2"/>
  <cols>
    <col min="1" max="1" width="34.85546875" customWidth="1"/>
    <col min="2" max="12" width="6.85546875" customWidth="1"/>
    <col min="13" max="14" width="7.42578125" customWidth="1"/>
    <col min="15" max="15" width="7.7109375" customWidth="1"/>
  </cols>
  <sheetData>
    <row r="1" spans="1:16" x14ac:dyDescent="0.2">
      <c r="A1" s="45" t="s">
        <v>250</v>
      </c>
    </row>
    <row r="2" spans="1:16" ht="18" x14ac:dyDescent="0.25">
      <c r="A2" s="1" t="s">
        <v>261</v>
      </c>
    </row>
    <row r="3" spans="1:16" ht="15.75" customHeight="1" x14ac:dyDescent="0.2">
      <c r="A3" s="383" t="s">
        <v>249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</row>
    <row r="4" spans="1:16" ht="15.75" customHeight="1" x14ac:dyDescent="0.2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</row>
    <row r="6" spans="1:16" x14ac:dyDescent="0.2">
      <c r="A6" s="156"/>
      <c r="B6" s="397" t="s">
        <v>173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9"/>
      <c r="N6" s="157"/>
      <c r="O6" s="395" t="s">
        <v>137</v>
      </c>
    </row>
    <row r="7" spans="1:16" s="92" customFormat="1" ht="28.5" customHeight="1" x14ac:dyDescent="0.2">
      <c r="A7" s="158" t="s">
        <v>174</v>
      </c>
      <c r="B7" s="159" t="s">
        <v>251</v>
      </c>
      <c r="C7" s="159">
        <v>2011</v>
      </c>
      <c r="D7" s="160">
        <v>2012</v>
      </c>
      <c r="E7" s="160">
        <v>2013</v>
      </c>
      <c r="F7" s="160">
        <v>2014</v>
      </c>
      <c r="G7" s="160">
        <v>2015</v>
      </c>
      <c r="H7" s="160">
        <v>2016</v>
      </c>
      <c r="I7" s="160">
        <v>2017</v>
      </c>
      <c r="J7" s="160">
        <v>2018</v>
      </c>
      <c r="K7" s="160">
        <v>2019</v>
      </c>
      <c r="L7" s="160">
        <v>2020</v>
      </c>
      <c r="M7" s="160">
        <v>2021</v>
      </c>
      <c r="N7" s="159" t="s">
        <v>175</v>
      </c>
      <c r="O7" s="396"/>
    </row>
    <row r="8" spans="1:16" s="92" customFormat="1" ht="15" customHeight="1" x14ac:dyDescent="0.2">
      <c r="A8" s="92" t="s">
        <v>137</v>
      </c>
      <c r="B8" s="352">
        <v>1</v>
      </c>
      <c r="C8" s="352">
        <v>1</v>
      </c>
      <c r="D8" s="353">
        <v>1</v>
      </c>
      <c r="E8" s="353">
        <v>1</v>
      </c>
      <c r="F8" s="353">
        <v>1</v>
      </c>
      <c r="G8" s="353">
        <v>1</v>
      </c>
      <c r="H8" s="353">
        <v>1</v>
      </c>
      <c r="I8" s="353">
        <v>1</v>
      </c>
      <c r="J8" s="353">
        <v>1</v>
      </c>
      <c r="K8" s="353">
        <v>1</v>
      </c>
      <c r="L8" s="353">
        <v>1</v>
      </c>
      <c r="M8" s="353">
        <v>1</v>
      </c>
      <c r="N8" s="352">
        <v>1</v>
      </c>
      <c r="O8" s="354">
        <v>1</v>
      </c>
    </row>
    <row r="9" spans="1:16" s="92" customFormat="1" ht="14.25" x14ac:dyDescent="0.2">
      <c r="A9" s="145" t="s">
        <v>158</v>
      </c>
      <c r="B9" s="100">
        <v>0.25636132315521626</v>
      </c>
      <c r="C9" s="100">
        <v>0.27653631284916202</v>
      </c>
      <c r="D9" s="100">
        <v>0.25945945945945947</v>
      </c>
      <c r="E9" s="100">
        <v>0.26382978723404255</v>
      </c>
      <c r="F9" s="100">
        <v>0.31659388646288211</v>
      </c>
      <c r="G9" s="100">
        <v>0.3033210332103321</v>
      </c>
      <c r="H9" s="100">
        <v>0.31430689399555228</v>
      </c>
      <c r="I9" s="100">
        <v>0.29943100995732574</v>
      </c>
      <c r="J9" s="100">
        <v>0.29646902065289804</v>
      </c>
      <c r="K9" s="100">
        <v>0.33267064280980779</v>
      </c>
      <c r="L9" s="100">
        <v>0.31838281743524954</v>
      </c>
      <c r="M9" s="100">
        <v>0.35456885456885456</v>
      </c>
      <c r="N9" s="100">
        <v>0.49181860682561945</v>
      </c>
      <c r="O9" s="161">
        <v>0.39007979971835394</v>
      </c>
    </row>
    <row r="10" spans="1:16" s="92" customFormat="1" ht="14.25" x14ac:dyDescent="0.2">
      <c r="A10" s="145" t="s">
        <v>245</v>
      </c>
      <c r="B10" s="162">
        <v>0.12595419847328243</v>
      </c>
      <c r="C10" s="162">
        <v>0.1005586592178771</v>
      </c>
      <c r="D10" s="162">
        <v>0.11428571428571428</v>
      </c>
      <c r="E10" s="162">
        <v>0.1148936170212766</v>
      </c>
      <c r="F10" s="162">
        <v>9.8253275109170299E-2</v>
      </c>
      <c r="G10" s="162">
        <v>9.9630996309963096E-2</v>
      </c>
      <c r="H10" s="162">
        <v>0.10155670867309118</v>
      </c>
      <c r="I10" s="162">
        <v>0.10312944523470839</v>
      </c>
      <c r="J10" s="162">
        <v>0.10526315789473684</v>
      </c>
      <c r="K10" s="162">
        <v>9.9403578528827044E-2</v>
      </c>
      <c r="L10" s="162">
        <v>0.10928616550852811</v>
      </c>
      <c r="M10" s="162">
        <v>9.0733590733590733E-2</v>
      </c>
      <c r="N10" s="162">
        <v>8.8425833166366125E-2</v>
      </c>
      <c r="O10" s="163">
        <v>9.7449538413393835E-2</v>
      </c>
    </row>
    <row r="11" spans="1:16" x14ac:dyDescent="0.2">
      <c r="A11" s="145" t="s">
        <v>165</v>
      </c>
      <c r="B11" s="162">
        <v>0.11577608142493638</v>
      </c>
      <c r="C11" s="162">
        <v>0.12383612662942271</v>
      </c>
      <c r="D11" s="162">
        <v>0.10733590733590734</v>
      </c>
      <c r="E11" s="162">
        <v>0.12836879432624113</v>
      </c>
      <c r="F11" s="162">
        <v>0.10480349344978165</v>
      </c>
      <c r="G11" s="162">
        <v>0.12546125461254612</v>
      </c>
      <c r="H11" s="162">
        <v>0.10303928836174944</v>
      </c>
      <c r="I11" s="162">
        <v>0.10241820768136557</v>
      </c>
      <c r="J11" s="162">
        <v>0.10459693537641572</v>
      </c>
      <c r="K11" s="162">
        <v>0.10470510271703115</v>
      </c>
      <c r="L11" s="162">
        <v>9.7283638660770694E-2</v>
      </c>
      <c r="M11" s="162">
        <v>0.10231660231660232</v>
      </c>
      <c r="N11" s="162">
        <v>5.1559473719361516E-2</v>
      </c>
      <c r="O11" s="164">
        <v>8.23658269441402E-2</v>
      </c>
    </row>
    <row r="12" spans="1:16" x14ac:dyDescent="0.2">
      <c r="A12" s="145" t="s">
        <v>252</v>
      </c>
      <c r="B12" s="162">
        <v>2.2264631043256999E-2</v>
      </c>
      <c r="C12" s="162">
        <v>1.86219739292365E-2</v>
      </c>
      <c r="D12" s="162">
        <v>1.6216216216216217E-2</v>
      </c>
      <c r="E12" s="162">
        <v>3.2624113475177303E-2</v>
      </c>
      <c r="F12" s="162">
        <v>1.7467248908296942E-2</v>
      </c>
      <c r="G12" s="162">
        <v>1.7712177121771217E-2</v>
      </c>
      <c r="H12" s="162">
        <v>2.0014825796886581E-2</v>
      </c>
      <c r="I12" s="162">
        <v>2.8449502133712661E-2</v>
      </c>
      <c r="J12" s="162">
        <v>1.7988007994670221E-2</v>
      </c>
      <c r="K12" s="162">
        <v>2.4519549370444003E-2</v>
      </c>
      <c r="L12" s="162">
        <v>2.2109917877447885E-2</v>
      </c>
      <c r="M12" s="162">
        <v>1.6087516087516088E-2</v>
      </c>
      <c r="N12" s="162">
        <v>1.2221999599278702E-2</v>
      </c>
      <c r="O12" s="164">
        <v>1.702393991550618E-2</v>
      </c>
    </row>
    <row r="13" spans="1:16" x14ac:dyDescent="0.2">
      <c r="A13" s="145" t="s">
        <v>246</v>
      </c>
      <c r="B13" s="162">
        <v>2.5445292620865138E-2</v>
      </c>
      <c r="C13" s="162">
        <v>3.9106145251396648E-2</v>
      </c>
      <c r="D13" s="162">
        <v>4.0154440154440155E-2</v>
      </c>
      <c r="E13" s="162">
        <v>4.1134751773049642E-2</v>
      </c>
      <c r="F13" s="162">
        <v>3.7117903930131008E-2</v>
      </c>
      <c r="G13" s="162">
        <v>4.2804428044280446E-2</v>
      </c>
      <c r="H13" s="162">
        <v>3.1875463306152707E-2</v>
      </c>
      <c r="I13" s="162">
        <v>3.0583214793741108E-2</v>
      </c>
      <c r="J13" s="162">
        <v>3.1312458361092602E-2</v>
      </c>
      <c r="K13" s="162">
        <v>3.3797216699801194E-2</v>
      </c>
      <c r="L13" s="162">
        <v>3.6639292482627921E-2</v>
      </c>
      <c r="M13" s="162">
        <v>2.7670527670527672E-2</v>
      </c>
      <c r="N13" s="162">
        <v>2.4644359847725908E-2</v>
      </c>
      <c r="O13" s="165">
        <v>2.9885776873728682E-2</v>
      </c>
      <c r="P13" s="7"/>
    </row>
    <row r="14" spans="1:16" x14ac:dyDescent="0.2">
      <c r="A14" s="145" t="s">
        <v>247</v>
      </c>
      <c r="B14" s="162">
        <v>2.4809160305343511E-2</v>
      </c>
      <c r="C14" s="162">
        <v>1.5828677839851025E-2</v>
      </c>
      <c r="D14" s="162">
        <v>2.2393822393822392E-2</v>
      </c>
      <c r="E14" s="162">
        <v>1.9858156028368795E-2</v>
      </c>
      <c r="F14" s="162">
        <v>1.8195050946142648E-2</v>
      </c>
      <c r="G14" s="162">
        <v>2.2140221402214021E-2</v>
      </c>
      <c r="H14" s="162">
        <v>2.3721275018532245E-2</v>
      </c>
      <c r="I14" s="162">
        <v>1.849217638691323E-2</v>
      </c>
      <c r="J14" s="162">
        <v>1.3990672884743505E-2</v>
      </c>
      <c r="K14" s="162">
        <v>1.5241882041086813E-2</v>
      </c>
      <c r="L14" s="162">
        <v>2.2741629816803537E-2</v>
      </c>
      <c r="M14" s="162">
        <v>2.5096525096525095E-2</v>
      </c>
      <c r="N14" s="162">
        <v>3.5263474253656585E-2</v>
      </c>
      <c r="O14" s="165">
        <v>2.7319668283523706E-2</v>
      </c>
      <c r="P14" s="7"/>
    </row>
    <row r="15" spans="1:16" x14ac:dyDescent="0.2">
      <c r="A15" s="145" t="s">
        <v>248</v>
      </c>
      <c r="B15" s="162">
        <v>6.9338422391857502E-2</v>
      </c>
      <c r="C15" s="162">
        <v>6.2383612662942269E-2</v>
      </c>
      <c r="D15" s="162">
        <v>7.4131274131274127E-2</v>
      </c>
      <c r="E15" s="162">
        <v>6.0992907801418438E-2</v>
      </c>
      <c r="F15" s="162">
        <v>7.7874818049490535E-2</v>
      </c>
      <c r="G15" s="162">
        <v>6.8634686346863469E-2</v>
      </c>
      <c r="H15" s="162">
        <v>7.6352853965900663E-2</v>
      </c>
      <c r="I15" s="162">
        <v>8.1792318634423891E-2</v>
      </c>
      <c r="J15" s="162">
        <v>9.1938707528314456E-2</v>
      </c>
      <c r="K15" s="162">
        <v>7.4884029158383034E-2</v>
      </c>
      <c r="L15" s="162">
        <v>8.843967150979154E-2</v>
      </c>
      <c r="M15" s="162">
        <v>6.6924066924066924E-2</v>
      </c>
      <c r="N15" s="162">
        <v>4.8954785280170977E-2</v>
      </c>
      <c r="O15" s="165">
        <v>6.2713190424033796E-2</v>
      </c>
    </row>
    <row r="16" spans="1:16" x14ac:dyDescent="0.2">
      <c r="A16" s="145" t="s">
        <v>176</v>
      </c>
      <c r="B16" s="162">
        <v>0.1717557251908397</v>
      </c>
      <c r="C16" s="162">
        <v>0.17132216014897581</v>
      </c>
      <c r="D16" s="162">
        <v>0.17297297297297298</v>
      </c>
      <c r="E16" s="162">
        <v>0.14751773049645389</v>
      </c>
      <c r="F16" s="162">
        <v>0.15356622998544395</v>
      </c>
      <c r="G16" s="162">
        <v>0.13800738007380073</v>
      </c>
      <c r="H16" s="162">
        <v>0.13862120088954782</v>
      </c>
      <c r="I16" s="162">
        <v>0.14438122332859174</v>
      </c>
      <c r="J16" s="162">
        <v>0.145236508994004</v>
      </c>
      <c r="K16" s="162">
        <v>0.14247846255798541</v>
      </c>
      <c r="L16" s="162">
        <v>0.13644977890082122</v>
      </c>
      <c r="M16" s="162">
        <v>0.12226512226512226</v>
      </c>
      <c r="N16" s="162">
        <v>9.2232685500567693E-2</v>
      </c>
      <c r="O16" s="165">
        <v>0.12185886402753873</v>
      </c>
    </row>
    <row r="17" spans="1:15" x14ac:dyDescent="0.2">
      <c r="A17" s="145" t="s">
        <v>177</v>
      </c>
      <c r="B17" s="162">
        <v>3.7531806615776084E-2</v>
      </c>
      <c r="C17" s="162">
        <v>4.0968342644320296E-2</v>
      </c>
      <c r="D17" s="162">
        <v>2.8571428571428571E-2</v>
      </c>
      <c r="E17" s="162">
        <v>3.4751773049645392E-2</v>
      </c>
      <c r="F17" s="162">
        <v>3.566229985443959E-2</v>
      </c>
      <c r="G17" s="162">
        <v>4.1328413284132844E-2</v>
      </c>
      <c r="H17" s="162">
        <v>4.6701260192735357E-2</v>
      </c>
      <c r="I17" s="162">
        <v>4.2674253200568987E-2</v>
      </c>
      <c r="J17" s="162">
        <v>3.7974683544303799E-2</v>
      </c>
      <c r="K17" s="162">
        <v>4.9701789264413522E-2</v>
      </c>
      <c r="L17" s="162">
        <v>5.3063802905874924E-2</v>
      </c>
      <c r="M17" s="162">
        <v>0.10167310167310167</v>
      </c>
      <c r="N17" s="162">
        <v>5.3963801509383555E-2</v>
      </c>
      <c r="O17" s="165">
        <v>5.0039117508997026E-2</v>
      </c>
    </row>
    <row r="18" spans="1:15" x14ac:dyDescent="0.2">
      <c r="A18" s="145" t="s">
        <v>178</v>
      </c>
      <c r="B18" s="162">
        <v>0.15076335877862596</v>
      </c>
      <c r="C18" s="162">
        <v>0.15083798882681565</v>
      </c>
      <c r="D18" s="162">
        <v>0.16447876447876447</v>
      </c>
      <c r="E18" s="162">
        <v>0.15602836879432624</v>
      </c>
      <c r="F18" s="162">
        <v>0.14046579330422126</v>
      </c>
      <c r="G18" s="162">
        <v>0.14095940959409595</v>
      </c>
      <c r="H18" s="162">
        <v>0.14381022979985175</v>
      </c>
      <c r="I18" s="162">
        <v>0.14864864864864866</v>
      </c>
      <c r="J18" s="162">
        <v>0.15522984676882079</v>
      </c>
      <c r="K18" s="162">
        <v>0.12259774685222001</v>
      </c>
      <c r="L18" s="162">
        <v>0.11560328490208464</v>
      </c>
      <c r="M18" s="162">
        <v>9.2664092664092659E-2</v>
      </c>
      <c r="N18" s="162">
        <v>0.10091498029786949</v>
      </c>
      <c r="O18" s="165">
        <v>0.12126427789078391</v>
      </c>
    </row>
    <row r="19" spans="1:15" s="92" customFormat="1" ht="14.25" x14ac:dyDescent="0.2">
      <c r="A19" s="184" t="s">
        <v>179</v>
      </c>
      <c r="B19" s="185">
        <v>1572</v>
      </c>
      <c r="C19" s="185">
        <v>1074</v>
      </c>
      <c r="D19" s="185">
        <v>1295</v>
      </c>
      <c r="E19" s="185">
        <v>1410</v>
      </c>
      <c r="F19" s="185">
        <v>1374</v>
      </c>
      <c r="G19" s="185">
        <v>1355</v>
      </c>
      <c r="H19" s="185">
        <v>1349</v>
      </c>
      <c r="I19" s="185">
        <v>1406</v>
      </c>
      <c r="J19" s="185">
        <v>1501</v>
      </c>
      <c r="K19" s="185">
        <v>1509</v>
      </c>
      <c r="L19" s="185">
        <v>1583</v>
      </c>
      <c r="M19" s="185">
        <v>1554</v>
      </c>
      <c r="N19" s="185">
        <v>14973</v>
      </c>
      <c r="O19" s="186">
        <v>31955</v>
      </c>
    </row>
    <row r="20" spans="1:15" s="92" customFormat="1" ht="14.25" x14ac:dyDescent="0.2"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6"/>
    </row>
    <row r="21" spans="1:15" x14ac:dyDescent="0.2">
      <c r="A21" s="106" t="s">
        <v>143</v>
      </c>
    </row>
    <row r="22" spans="1:15" x14ac:dyDescent="0.2">
      <c r="A22" s="8" t="s">
        <v>87</v>
      </c>
    </row>
  </sheetData>
  <mergeCells count="3">
    <mergeCell ref="A3:O4"/>
    <mergeCell ref="O6:O7"/>
    <mergeCell ref="B6:M6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264C-FE43-4D28-9198-F999889EFFF0}">
  <dimension ref="A1:P46"/>
  <sheetViews>
    <sheetView showGridLines="0" topLeftCell="A6" zoomScaleNormal="100" workbookViewId="0">
      <selection activeCell="B27" sqref="B27"/>
    </sheetView>
  </sheetViews>
  <sheetFormatPr baseColWidth="10" defaultColWidth="11.42578125" defaultRowHeight="12.75" x14ac:dyDescent="0.2"/>
  <cols>
    <col min="1" max="1" width="27.85546875" customWidth="1"/>
    <col min="2" max="2" width="33.7109375" customWidth="1"/>
    <col min="3" max="8" width="10.5703125" customWidth="1"/>
    <col min="10" max="10" width="29.7109375" customWidth="1"/>
  </cols>
  <sheetData>
    <row r="1" spans="1:16" x14ac:dyDescent="0.2">
      <c r="A1" s="45" t="s">
        <v>258</v>
      </c>
    </row>
    <row r="2" spans="1:16" ht="18" x14ac:dyDescent="0.25">
      <c r="A2" s="1" t="s">
        <v>262</v>
      </c>
    </row>
    <row r="3" spans="1:16" ht="15.75" customHeight="1" x14ac:dyDescent="0.2">
      <c r="A3" s="383" t="s">
        <v>257</v>
      </c>
      <c r="B3" s="383"/>
      <c r="C3" s="383"/>
      <c r="D3" s="383"/>
      <c r="E3" s="383"/>
      <c r="F3" s="383"/>
      <c r="G3" s="383"/>
      <c r="H3" s="383"/>
      <c r="I3" s="383"/>
    </row>
    <row r="4" spans="1:16" ht="15.75" customHeight="1" x14ac:dyDescent="0.2">
      <c r="A4" s="383"/>
      <c r="B4" s="383"/>
      <c r="C4" s="383"/>
      <c r="D4" s="383"/>
      <c r="E4" s="383"/>
      <c r="F4" s="383"/>
      <c r="G4" s="383"/>
      <c r="H4" s="383"/>
      <c r="I4" s="383"/>
    </row>
    <row r="6" spans="1:16" ht="51" x14ac:dyDescent="0.2">
      <c r="A6" s="167" t="s">
        <v>46</v>
      </c>
      <c r="B6" s="167" t="s">
        <v>174</v>
      </c>
      <c r="C6" s="168" t="s">
        <v>254</v>
      </c>
      <c r="D6" s="168" t="s">
        <v>255</v>
      </c>
      <c r="E6" s="168" t="s">
        <v>256</v>
      </c>
      <c r="F6" s="168" t="s">
        <v>180</v>
      </c>
      <c r="G6" s="168" t="s">
        <v>260</v>
      </c>
      <c r="H6" s="169" t="s">
        <v>181</v>
      </c>
      <c r="K6" s="356"/>
      <c r="L6" s="356"/>
      <c r="M6" s="356"/>
      <c r="N6" s="356"/>
      <c r="O6" s="356"/>
      <c r="P6" s="356"/>
    </row>
    <row r="7" spans="1:16" x14ac:dyDescent="0.2">
      <c r="A7" s="170" t="s">
        <v>13</v>
      </c>
      <c r="B7" s="171" t="s">
        <v>13</v>
      </c>
      <c r="C7" s="172">
        <v>1</v>
      </c>
      <c r="D7" s="172">
        <v>1</v>
      </c>
      <c r="E7" s="172">
        <v>1</v>
      </c>
      <c r="F7" s="172">
        <v>1</v>
      </c>
      <c r="G7" s="172">
        <v>1</v>
      </c>
      <c r="H7" s="173">
        <v>1</v>
      </c>
      <c r="K7" s="348"/>
      <c r="L7" s="348"/>
      <c r="M7" s="348"/>
      <c r="N7" s="348"/>
      <c r="O7" s="348"/>
      <c r="P7" s="348"/>
    </row>
    <row r="8" spans="1:16" x14ac:dyDescent="0.2">
      <c r="A8" s="174"/>
      <c r="B8" s="175" t="s">
        <v>158</v>
      </c>
      <c r="C8" s="176">
        <v>0.32744186046511625</v>
      </c>
      <c r="D8" s="176">
        <v>0.37906299036090563</v>
      </c>
      <c r="E8" s="176">
        <v>0.39872535351523603</v>
      </c>
      <c r="F8" s="176">
        <v>0.37012044695980262</v>
      </c>
      <c r="G8" s="176">
        <v>0.58296390120329322</v>
      </c>
      <c r="H8" s="177">
        <v>0.47190883622321494</v>
      </c>
      <c r="K8" s="348"/>
      <c r="L8" s="348"/>
      <c r="M8" s="348"/>
      <c r="N8" s="348"/>
      <c r="O8" s="348"/>
      <c r="P8" s="348"/>
    </row>
    <row r="9" spans="1:16" x14ac:dyDescent="0.2">
      <c r="A9" s="174"/>
      <c r="B9" s="175" t="s">
        <v>245</v>
      </c>
      <c r="C9" s="176">
        <v>0.14325581395348838</v>
      </c>
      <c r="D9" s="176">
        <v>0.12373907195696032</v>
      </c>
      <c r="E9" s="176">
        <v>0.1238797052380004</v>
      </c>
      <c r="F9" s="176">
        <v>0.12987955304019735</v>
      </c>
      <c r="G9" s="176">
        <v>0.10481317289423686</v>
      </c>
      <c r="H9" s="177">
        <v>0.11789202695540243</v>
      </c>
      <c r="K9" s="348"/>
      <c r="L9" s="348"/>
      <c r="M9" s="348"/>
      <c r="N9" s="348"/>
      <c r="O9" s="348"/>
      <c r="P9" s="348"/>
    </row>
    <row r="10" spans="1:16" x14ac:dyDescent="0.2">
      <c r="A10" s="174"/>
      <c r="B10" s="175" t="s">
        <v>165</v>
      </c>
      <c r="C10" s="176">
        <v>0.14767441860465116</v>
      </c>
      <c r="D10" s="176">
        <v>0.13382649630127774</v>
      </c>
      <c r="E10" s="176">
        <v>0.12507468631746663</v>
      </c>
      <c r="F10" s="176">
        <v>0.13495864170657379</v>
      </c>
      <c r="G10" s="176">
        <v>6.111462951234959E-2</v>
      </c>
      <c r="H10" s="177">
        <v>9.9644128113879002E-2</v>
      </c>
      <c r="K10" s="348"/>
      <c r="L10" s="348"/>
      <c r="M10" s="348"/>
      <c r="N10" s="348"/>
      <c r="O10" s="348"/>
      <c r="P10" s="348"/>
    </row>
    <row r="11" spans="1:16" x14ac:dyDescent="0.2">
      <c r="A11" s="357"/>
      <c r="B11" s="175" t="s">
        <v>252</v>
      </c>
      <c r="C11" s="176">
        <v>2.8372093023255815E-2</v>
      </c>
      <c r="D11" s="176">
        <v>2.5778973324366735E-2</v>
      </c>
      <c r="E11" s="176">
        <v>2.469627564230233E-2</v>
      </c>
      <c r="F11" s="176">
        <v>2.6193585836598463E-2</v>
      </c>
      <c r="G11" s="176">
        <v>1.4487017099430019E-2</v>
      </c>
      <c r="H11" s="177">
        <v>2.0595138941470432E-2</v>
      </c>
      <c r="K11" s="348"/>
      <c r="L11" s="348"/>
      <c r="M11" s="348"/>
      <c r="N11" s="348"/>
      <c r="O11" s="348"/>
      <c r="P11" s="348"/>
    </row>
    <row r="12" spans="1:16" x14ac:dyDescent="0.2">
      <c r="A12" s="357"/>
      <c r="B12" s="145" t="s">
        <v>246</v>
      </c>
      <c r="C12" s="176">
        <v>4.4651162790697675E-2</v>
      </c>
      <c r="D12" s="176">
        <v>4.3712172158708811E-2</v>
      </c>
      <c r="E12" s="176">
        <v>3.963353913563035E-2</v>
      </c>
      <c r="F12" s="176">
        <v>4.2519227978522714E-2</v>
      </c>
      <c r="G12" s="176">
        <v>2.921152628245725E-2</v>
      </c>
      <c r="H12" s="177">
        <v>3.615506928144166E-2</v>
      </c>
      <c r="J12" s="145"/>
      <c r="K12" s="348"/>
      <c r="L12" s="348"/>
      <c r="M12" s="348"/>
      <c r="N12" s="348"/>
      <c r="O12" s="348"/>
      <c r="P12" s="348"/>
    </row>
    <row r="13" spans="1:16" x14ac:dyDescent="0.2">
      <c r="A13" s="357"/>
      <c r="B13" s="175" t="s">
        <v>247</v>
      </c>
      <c r="C13" s="176">
        <v>2.6279069767441862E-2</v>
      </c>
      <c r="D13" s="176">
        <v>2.5330643353508181E-2</v>
      </c>
      <c r="E13" s="176">
        <v>2.3700458076080462E-2</v>
      </c>
      <c r="F13" s="176">
        <v>2.5032651284283849E-2</v>
      </c>
      <c r="G13" s="176">
        <v>4.179860671310956E-2</v>
      </c>
      <c r="H13" s="177">
        <v>3.3050654955705305E-2</v>
      </c>
      <c r="J13" s="145"/>
      <c r="K13" s="348"/>
      <c r="L13" s="348"/>
      <c r="M13" s="348"/>
      <c r="N13" s="348"/>
      <c r="O13" s="348"/>
      <c r="P13" s="348"/>
    </row>
    <row r="14" spans="1:16" x14ac:dyDescent="0.2">
      <c r="A14" s="357"/>
      <c r="B14" s="175" t="s">
        <v>248</v>
      </c>
      <c r="C14" s="176">
        <v>8.325581395348837E-2</v>
      </c>
      <c r="D14" s="176">
        <v>9.3700963909437343E-2</v>
      </c>
      <c r="E14" s="176">
        <v>9.8585939055964952E-2</v>
      </c>
      <c r="F14" s="176">
        <v>9.2221738499492098E-2</v>
      </c>
      <c r="G14" s="176">
        <v>5.8027232425585815E-2</v>
      </c>
      <c r="H14" s="177">
        <v>7.5868857424093286E-2</v>
      </c>
      <c r="K14" s="348"/>
      <c r="L14" s="348"/>
      <c r="M14" s="348"/>
      <c r="N14" s="348"/>
      <c r="O14" s="348"/>
      <c r="P14" s="348"/>
    </row>
    <row r="15" spans="1:16" x14ac:dyDescent="0.2">
      <c r="A15" s="358"/>
      <c r="B15" s="178" t="s">
        <v>176</v>
      </c>
      <c r="C15" s="179">
        <v>0.19906976744186047</v>
      </c>
      <c r="D15" s="179">
        <v>0.17484868863483524</v>
      </c>
      <c r="E15" s="179">
        <v>0.16570404301931885</v>
      </c>
      <c r="F15" s="179">
        <v>0.17907415469452909</v>
      </c>
      <c r="G15" s="179">
        <v>0.10758391386953768</v>
      </c>
      <c r="H15" s="180">
        <v>0.14488528810479293</v>
      </c>
      <c r="J15" s="145"/>
      <c r="K15" s="348"/>
      <c r="L15" s="348"/>
      <c r="M15" s="348"/>
      <c r="N15" s="348"/>
      <c r="O15" s="348"/>
      <c r="P15" s="348"/>
    </row>
    <row r="16" spans="1:16" x14ac:dyDescent="0.2">
      <c r="A16" s="359" t="s">
        <v>85</v>
      </c>
      <c r="B16" s="171" t="s">
        <v>13</v>
      </c>
      <c r="C16" s="172">
        <v>1</v>
      </c>
      <c r="D16" s="172">
        <v>1</v>
      </c>
      <c r="E16" s="172">
        <v>1</v>
      </c>
      <c r="F16" s="172">
        <v>1</v>
      </c>
      <c r="G16" s="172">
        <v>1</v>
      </c>
      <c r="H16" s="173">
        <v>1</v>
      </c>
      <c r="K16" s="348"/>
      <c r="L16" s="348"/>
      <c r="M16" s="348"/>
      <c r="N16" s="348"/>
      <c r="O16" s="348"/>
      <c r="P16" s="348"/>
    </row>
    <row r="17" spans="1:16" x14ac:dyDescent="0.2">
      <c r="A17" s="357"/>
      <c r="B17" s="175" t="s">
        <v>158</v>
      </c>
      <c r="C17" s="176">
        <v>0.21405121470781352</v>
      </c>
      <c r="D17" s="176">
        <v>0.24055666003976142</v>
      </c>
      <c r="E17" s="176">
        <v>0.26819248826291081</v>
      </c>
      <c r="F17" s="176">
        <v>0.24197635135135134</v>
      </c>
      <c r="G17" s="176">
        <v>0.38674033149171272</v>
      </c>
      <c r="H17" s="177">
        <v>0.30469123982766871</v>
      </c>
      <c r="K17" s="348"/>
      <c r="L17" s="348"/>
      <c r="M17" s="348"/>
      <c r="N17" s="348"/>
      <c r="O17" s="348"/>
      <c r="P17" s="348"/>
    </row>
    <row r="18" spans="1:16" x14ac:dyDescent="0.2">
      <c r="A18" s="357"/>
      <c r="B18" s="175" t="s">
        <v>245</v>
      </c>
      <c r="C18" s="176">
        <v>0.35456336178594877</v>
      </c>
      <c r="D18" s="176">
        <v>0.31809145129224653</v>
      </c>
      <c r="E18" s="176">
        <v>0.31572769953051644</v>
      </c>
      <c r="F18" s="176">
        <v>0.32896959459459457</v>
      </c>
      <c r="G18" s="176">
        <v>0.32900552486187845</v>
      </c>
      <c r="H18" s="177">
        <v>0.32898516036381042</v>
      </c>
      <c r="K18" s="348"/>
      <c r="L18" s="348"/>
      <c r="M18" s="348"/>
      <c r="N18" s="348"/>
      <c r="O18" s="348"/>
      <c r="P18" s="348"/>
    </row>
    <row r="19" spans="1:16" x14ac:dyDescent="0.2">
      <c r="A19" s="357"/>
      <c r="B19" s="175" t="s">
        <v>165</v>
      </c>
      <c r="C19" s="176">
        <v>6.0407091267235716E-2</v>
      </c>
      <c r="D19" s="176">
        <v>4.9701789264413522E-2</v>
      </c>
      <c r="E19" s="176">
        <v>4.4600938967136149E-2</v>
      </c>
      <c r="F19" s="176">
        <v>5.1309121621621621E-2</v>
      </c>
      <c r="G19" s="176">
        <v>3.56353591160221E-2</v>
      </c>
      <c r="H19" s="177">
        <v>4.4518908568693158E-2</v>
      </c>
      <c r="K19" s="348"/>
      <c r="L19" s="348"/>
      <c r="M19" s="348"/>
      <c r="N19" s="348"/>
      <c r="O19" s="348"/>
      <c r="P19" s="348"/>
    </row>
    <row r="20" spans="1:16" x14ac:dyDescent="0.2">
      <c r="A20" s="357"/>
      <c r="B20" s="175" t="s">
        <v>252</v>
      </c>
      <c r="C20" s="176">
        <v>2.2324359816152332E-2</v>
      </c>
      <c r="D20" s="176">
        <v>2.3194168323392977E-2</v>
      </c>
      <c r="E20" s="176">
        <v>1.6431924882629109E-2</v>
      </c>
      <c r="F20" s="176">
        <v>2.0481418918918918E-2</v>
      </c>
      <c r="G20" s="176">
        <v>1.4364640883977901E-2</v>
      </c>
      <c r="H20" s="177">
        <v>1.7831498324557205E-2</v>
      </c>
      <c r="K20" s="348"/>
      <c r="L20" s="348"/>
      <c r="M20" s="348"/>
      <c r="N20" s="348"/>
      <c r="O20" s="348"/>
      <c r="P20" s="348"/>
    </row>
    <row r="21" spans="1:16" x14ac:dyDescent="0.2">
      <c r="A21" s="357"/>
      <c r="B21" s="145" t="s">
        <v>246</v>
      </c>
      <c r="C21" s="176">
        <v>3.1516743269862112E-2</v>
      </c>
      <c r="D21" s="176">
        <v>3.3134526176275679E-2</v>
      </c>
      <c r="E21" s="176">
        <v>3.1103286384976527E-2</v>
      </c>
      <c r="F21" s="176">
        <v>3.1883445945945943E-2</v>
      </c>
      <c r="G21" s="176">
        <v>1.8232044198895028E-2</v>
      </c>
      <c r="H21" s="177">
        <v>2.5969363331737674E-2</v>
      </c>
      <c r="K21" s="348"/>
      <c r="L21" s="348"/>
      <c r="M21" s="348"/>
      <c r="N21" s="348"/>
      <c r="O21" s="348"/>
      <c r="P21" s="348"/>
    </row>
    <row r="22" spans="1:16" x14ac:dyDescent="0.2">
      <c r="A22" s="357"/>
      <c r="B22" s="175" t="s">
        <v>247</v>
      </c>
      <c r="C22" s="176">
        <v>2.0354563361785948E-2</v>
      </c>
      <c r="D22" s="176">
        <v>1.7892644135188866E-2</v>
      </c>
      <c r="E22" s="176">
        <v>9.9765258215962441E-3</v>
      </c>
      <c r="F22" s="176">
        <v>1.583614864864865E-2</v>
      </c>
      <c r="G22" s="176">
        <v>1.8784530386740331E-2</v>
      </c>
      <c r="H22" s="177">
        <v>1.7113451412158927E-2</v>
      </c>
      <c r="J22" s="145"/>
      <c r="K22" s="355"/>
      <c r="L22" s="355"/>
      <c r="M22" s="355"/>
      <c r="N22" s="355"/>
      <c r="O22" s="355"/>
      <c r="P22" s="355"/>
    </row>
    <row r="23" spans="1:16" x14ac:dyDescent="0.2">
      <c r="A23" s="357"/>
      <c r="B23" s="175" t="s">
        <v>248</v>
      </c>
      <c r="C23" s="176">
        <v>0.20814182534471437</v>
      </c>
      <c r="D23" s="176">
        <v>0.24652087475149106</v>
      </c>
      <c r="E23" s="176">
        <v>0.25938967136150237</v>
      </c>
      <c r="F23" s="176">
        <v>0.23880912162162163</v>
      </c>
      <c r="G23" s="176">
        <v>0.1632596685082873</v>
      </c>
      <c r="H23" s="177">
        <v>0.20607946385830542</v>
      </c>
      <c r="K23" s="348"/>
      <c r="L23" s="348"/>
      <c r="M23" s="348"/>
      <c r="N23" s="348"/>
      <c r="O23" s="348"/>
      <c r="P23" s="348"/>
    </row>
    <row r="24" spans="1:16" x14ac:dyDescent="0.2">
      <c r="A24" s="360"/>
      <c r="B24" s="181" t="s">
        <v>176</v>
      </c>
      <c r="C24" s="179">
        <v>8.8640840446487193E-2</v>
      </c>
      <c r="D24" s="179">
        <v>7.0907886017229957E-2</v>
      </c>
      <c r="E24" s="179">
        <v>5.4577464788732391E-2</v>
      </c>
      <c r="F24" s="179">
        <v>7.07347972972973E-2</v>
      </c>
      <c r="G24" s="179">
        <v>3.3977900552486187E-2</v>
      </c>
      <c r="H24" s="180">
        <v>5.4810914313068455E-2</v>
      </c>
      <c r="J24" s="145"/>
      <c r="K24" s="348"/>
      <c r="L24" s="348"/>
      <c r="M24" s="348"/>
      <c r="N24" s="348"/>
      <c r="O24" s="348"/>
      <c r="P24" s="348"/>
    </row>
    <row r="25" spans="1:16" ht="14.25" customHeight="1" x14ac:dyDescent="0.2">
      <c r="A25" s="400" t="s">
        <v>259</v>
      </c>
      <c r="B25" s="171" t="s">
        <v>13</v>
      </c>
      <c r="C25" s="172">
        <v>1</v>
      </c>
      <c r="D25" s="172">
        <v>1</v>
      </c>
      <c r="E25" s="172">
        <v>1</v>
      </c>
      <c r="F25" s="172">
        <v>1</v>
      </c>
      <c r="G25" s="172">
        <v>1</v>
      </c>
      <c r="H25" s="173">
        <v>1</v>
      </c>
      <c r="K25" s="348"/>
      <c r="L25" s="348"/>
      <c r="M25" s="348"/>
      <c r="N25" s="348"/>
      <c r="O25" s="348"/>
      <c r="P25" s="348"/>
    </row>
    <row r="26" spans="1:16" s="17" customFormat="1" x14ac:dyDescent="0.2">
      <c r="A26" s="401"/>
      <c r="B26" s="175" t="s">
        <v>158</v>
      </c>
      <c r="C26" s="176">
        <v>0.23706377858002406</v>
      </c>
      <c r="D26" s="176">
        <v>0.2963202065848935</v>
      </c>
      <c r="E26" s="176">
        <v>0.33030646992054485</v>
      </c>
      <c r="F26" s="176">
        <v>0.28855821435753065</v>
      </c>
      <c r="G26" s="176">
        <v>0.63546278726544381</v>
      </c>
      <c r="H26" s="177">
        <v>0.45790448744339235</v>
      </c>
      <c r="J26"/>
      <c r="K26" s="348"/>
      <c r="L26" s="348"/>
      <c r="M26" s="348"/>
      <c r="N26" s="348"/>
      <c r="O26" s="348"/>
      <c r="P26" s="348"/>
    </row>
    <row r="27" spans="1:16" s="17" customFormat="1" x14ac:dyDescent="0.2">
      <c r="A27" s="401"/>
      <c r="B27" s="175" t="s">
        <v>245</v>
      </c>
      <c r="C27" s="176">
        <v>2.3465703971119134E-2</v>
      </c>
      <c r="D27" s="176">
        <v>2.2595222724338282E-2</v>
      </c>
      <c r="E27" s="176">
        <v>2.4971623155505107E-2</v>
      </c>
      <c r="F27" s="176">
        <v>2.3728131912326565E-2</v>
      </c>
      <c r="G27" s="176">
        <v>1.2017710309930424E-2</v>
      </c>
      <c r="H27" s="177">
        <v>1.8011527377521614E-2</v>
      </c>
      <c r="J27"/>
      <c r="K27" s="348"/>
      <c r="L27" s="348"/>
      <c r="M27" s="348"/>
      <c r="N27" s="348"/>
      <c r="O27" s="348"/>
      <c r="P27" s="348"/>
    </row>
    <row r="28" spans="1:16" s="17" customFormat="1" x14ac:dyDescent="0.2">
      <c r="A28" s="361"/>
      <c r="B28" s="175" t="s">
        <v>165</v>
      </c>
      <c r="C28" s="176">
        <v>0.23826714801444043</v>
      </c>
      <c r="D28" s="176">
        <v>0.22014202711426728</v>
      </c>
      <c r="E28" s="176">
        <v>0.20942111237230421</v>
      </c>
      <c r="F28" s="176">
        <v>0.22240096521214558</v>
      </c>
      <c r="G28" s="176">
        <v>7.4003795066413663E-2</v>
      </c>
      <c r="H28" s="177">
        <v>0.14995883079456568</v>
      </c>
      <c r="J28"/>
      <c r="K28" s="348"/>
      <c r="L28" s="348"/>
      <c r="M28" s="348"/>
      <c r="N28" s="348"/>
      <c r="O28" s="348"/>
      <c r="P28" s="348"/>
    </row>
    <row r="29" spans="1:16" x14ac:dyDescent="0.2">
      <c r="A29" s="361"/>
      <c r="B29" s="363" t="s">
        <v>252</v>
      </c>
      <c r="C29" s="176">
        <v>4.7533092659446448E-2</v>
      </c>
      <c r="D29" s="176">
        <v>4.5190445448676564E-2</v>
      </c>
      <c r="E29" s="176">
        <v>4.6538024971623154E-2</v>
      </c>
      <c r="F29" s="176">
        <v>4.6450834506334207E-2</v>
      </c>
      <c r="G29" s="176">
        <v>2.3192072527935904E-2</v>
      </c>
      <c r="H29" s="177">
        <v>3.5096747632770688E-2</v>
      </c>
      <c r="K29" s="348"/>
      <c r="L29" s="348"/>
      <c r="M29" s="348"/>
      <c r="N29" s="348"/>
      <c r="O29" s="348"/>
      <c r="P29" s="348"/>
    </row>
    <row r="30" spans="1:16" x14ac:dyDescent="0.2">
      <c r="A30" s="356"/>
      <c r="B30" s="363" t="s">
        <v>246</v>
      </c>
      <c r="C30" s="176">
        <v>4.3922984356197355E-2</v>
      </c>
      <c r="D30" s="176">
        <v>3.5506778566817304E-2</v>
      </c>
      <c r="E30" s="176">
        <v>3.4052213393870601E-2</v>
      </c>
      <c r="F30" s="176">
        <v>3.7804142368791475E-2</v>
      </c>
      <c r="G30" s="176">
        <v>1.8975332068311195E-2</v>
      </c>
      <c r="H30" s="177">
        <v>2.8612597776862907E-2</v>
      </c>
      <c r="K30" s="348"/>
      <c r="L30" s="348"/>
      <c r="M30" s="348"/>
      <c r="N30" s="348"/>
      <c r="O30" s="348"/>
      <c r="P30" s="348"/>
    </row>
    <row r="31" spans="1:16" x14ac:dyDescent="0.2">
      <c r="A31" s="356"/>
      <c r="B31" s="175" t="s">
        <v>247</v>
      </c>
      <c r="C31" s="176">
        <v>2.3465703971119134E-2</v>
      </c>
      <c r="D31" s="176">
        <v>2.5823111684958037E-2</v>
      </c>
      <c r="E31" s="176">
        <v>2.3269012485811577E-2</v>
      </c>
      <c r="F31" s="176">
        <v>2.4130303639654134E-2</v>
      </c>
      <c r="G31" s="176">
        <v>4.3010752688172046E-2</v>
      </c>
      <c r="H31" s="177">
        <v>3.3347056401811445E-2</v>
      </c>
      <c r="K31" s="348"/>
      <c r="L31" s="348"/>
      <c r="M31" s="348"/>
      <c r="N31" s="348"/>
      <c r="O31" s="348"/>
      <c r="P31" s="348"/>
    </row>
    <row r="32" spans="1:16" x14ac:dyDescent="0.2">
      <c r="A32" s="356"/>
      <c r="B32" s="175" t="s">
        <v>248</v>
      </c>
      <c r="C32" s="176">
        <v>9.6269554753309269E-3</v>
      </c>
      <c r="D32" s="176">
        <v>1.355713363460297E-2</v>
      </c>
      <c r="E32" s="176">
        <v>1.021566401816118E-2</v>
      </c>
      <c r="F32" s="176">
        <v>1.1059722501508143E-2</v>
      </c>
      <c r="G32" s="176">
        <v>1.0963525195024247E-2</v>
      </c>
      <c r="H32" s="177">
        <v>1.1012762453684644E-2</v>
      </c>
      <c r="K32" s="348"/>
      <c r="L32" s="348"/>
      <c r="M32" s="348"/>
      <c r="N32" s="348"/>
      <c r="O32" s="348"/>
      <c r="P32" s="348"/>
    </row>
    <row r="33" spans="1:16" x14ac:dyDescent="0.2">
      <c r="A33" s="362"/>
      <c r="B33" s="178" t="s">
        <v>176</v>
      </c>
      <c r="C33" s="179">
        <v>0.37665463297232249</v>
      </c>
      <c r="D33" s="179">
        <v>0.34086507424144608</v>
      </c>
      <c r="E33" s="179">
        <v>0.32122587968217936</v>
      </c>
      <c r="F33" s="179">
        <v>0.34586768550170921</v>
      </c>
      <c r="G33" s="179">
        <v>0.18237402487876872</v>
      </c>
      <c r="H33" s="180">
        <v>0.26605599011939068</v>
      </c>
      <c r="J33" s="145"/>
      <c r="K33" s="348"/>
      <c r="L33" s="348"/>
      <c r="M33" s="348"/>
      <c r="N33" s="348"/>
      <c r="O33" s="348"/>
      <c r="P33" s="348"/>
    </row>
    <row r="34" spans="1:16" ht="14.25" customHeight="1" x14ac:dyDescent="0.2">
      <c r="A34" s="400" t="s">
        <v>253</v>
      </c>
      <c r="B34" s="171" t="s">
        <v>13</v>
      </c>
      <c r="C34" s="172">
        <v>1</v>
      </c>
      <c r="D34" s="172">
        <v>1</v>
      </c>
      <c r="E34" s="172">
        <v>1</v>
      </c>
      <c r="F34" s="172">
        <v>1</v>
      </c>
      <c r="G34" s="172">
        <v>1</v>
      </c>
      <c r="H34" s="173">
        <v>1</v>
      </c>
      <c r="K34" s="348"/>
      <c r="L34" s="348"/>
      <c r="M34" s="348"/>
      <c r="N34" s="348"/>
      <c r="O34" s="348"/>
      <c r="P34" s="348"/>
    </row>
    <row r="35" spans="1:16" x14ac:dyDescent="0.2">
      <c r="A35" s="401"/>
      <c r="B35" s="175" t="s">
        <v>158</v>
      </c>
      <c r="C35" s="176">
        <v>0.61704035874439467</v>
      </c>
      <c r="D35" s="176">
        <v>0.61938702779757659</v>
      </c>
      <c r="E35" s="176">
        <v>0.61929260450160772</v>
      </c>
      <c r="F35" s="176">
        <v>0.6187085686226369</v>
      </c>
      <c r="G35" s="176">
        <v>0.69102834387444367</v>
      </c>
      <c r="H35" s="177">
        <v>0.65571805322464638</v>
      </c>
      <c r="K35" s="348"/>
      <c r="L35" s="348"/>
      <c r="M35" s="348"/>
      <c r="N35" s="348"/>
      <c r="O35" s="348"/>
      <c r="P35" s="348"/>
    </row>
    <row r="36" spans="1:16" x14ac:dyDescent="0.2">
      <c r="A36" s="361"/>
      <c r="B36" s="175" t="s">
        <v>245</v>
      </c>
      <c r="C36" s="176">
        <v>3.3183856502242155E-2</v>
      </c>
      <c r="D36" s="176">
        <v>2.6372059871703494E-2</v>
      </c>
      <c r="E36" s="176">
        <v>2.5723472668810289E-2</v>
      </c>
      <c r="F36" s="176">
        <v>2.7989197151976432E-2</v>
      </c>
      <c r="G36" s="176">
        <v>1.7802764113375499E-2</v>
      </c>
      <c r="H36" s="177">
        <v>2.2776312634859745E-2</v>
      </c>
      <c r="K36" s="348"/>
      <c r="L36" s="348"/>
      <c r="M36" s="348"/>
      <c r="N36" s="348"/>
      <c r="O36" s="348"/>
      <c r="P36" s="348"/>
    </row>
    <row r="37" spans="1:16" x14ac:dyDescent="0.2">
      <c r="A37" s="17"/>
      <c r="B37" s="175" t="s">
        <v>165</v>
      </c>
      <c r="C37" s="176">
        <v>0.13183856502242153</v>
      </c>
      <c r="D37" s="176">
        <v>0.12900926585887385</v>
      </c>
      <c r="E37" s="176">
        <v>0.11768488745980707</v>
      </c>
      <c r="F37" s="176">
        <v>0.12546034863736805</v>
      </c>
      <c r="G37" s="176">
        <v>6.8400093698758491E-2</v>
      </c>
      <c r="H37" s="177">
        <v>9.625988971469672E-2</v>
      </c>
      <c r="K37" s="348"/>
      <c r="L37" s="348"/>
      <c r="M37" s="348"/>
      <c r="N37" s="348"/>
      <c r="O37" s="348"/>
      <c r="P37" s="348"/>
    </row>
    <row r="38" spans="1:16" x14ac:dyDescent="0.2">
      <c r="B38" s="175" t="s">
        <v>252</v>
      </c>
      <c r="C38" s="176">
        <v>8.0717488789237672E-3</v>
      </c>
      <c r="D38" s="176">
        <v>7.1275837491090524E-3</v>
      </c>
      <c r="E38" s="176">
        <v>9.0032154340836008E-3</v>
      </c>
      <c r="F38" s="176">
        <v>8.1021360176773884E-3</v>
      </c>
      <c r="G38" s="176">
        <v>4.9191848208011242E-3</v>
      </c>
      <c r="H38" s="177">
        <v>6.473267801486454E-3</v>
      </c>
      <c r="K38" s="348"/>
      <c r="L38" s="348"/>
      <c r="M38" s="348"/>
      <c r="N38" s="348"/>
      <c r="O38" s="348"/>
      <c r="P38" s="348"/>
    </row>
    <row r="39" spans="1:16" x14ac:dyDescent="0.2">
      <c r="B39" s="363" t="s">
        <v>246</v>
      </c>
      <c r="C39" s="176">
        <v>6.3677130044843044E-2</v>
      </c>
      <c r="D39" s="176">
        <v>6.4148253741981465E-2</v>
      </c>
      <c r="E39" s="176">
        <v>5.5305466237942122E-2</v>
      </c>
      <c r="F39" s="176">
        <v>6.0643260495948932E-2</v>
      </c>
      <c r="G39" s="176">
        <v>4.9894588896697116E-2</v>
      </c>
      <c r="H39" s="177">
        <v>5.5142651642292019E-2</v>
      </c>
      <c r="K39" s="348"/>
      <c r="L39" s="348"/>
      <c r="M39" s="348"/>
      <c r="N39" s="348"/>
      <c r="O39" s="348"/>
      <c r="P39" s="348"/>
    </row>
    <row r="40" spans="1:16" x14ac:dyDescent="0.2">
      <c r="B40" s="175" t="s">
        <v>247</v>
      </c>
      <c r="C40" s="176">
        <v>3.8565022421524667E-2</v>
      </c>
      <c r="D40" s="176">
        <v>3.2786885245901641E-2</v>
      </c>
      <c r="E40" s="176">
        <v>3.9228295819935692E-2</v>
      </c>
      <c r="F40" s="176">
        <v>3.6827890989442669E-2</v>
      </c>
      <c r="G40" s="176">
        <v>5.9967205434527993E-2</v>
      </c>
      <c r="H40" s="177">
        <v>4.8669383840805561E-2</v>
      </c>
      <c r="K40" s="348"/>
      <c r="L40" s="348"/>
      <c r="M40" s="348"/>
      <c r="N40" s="348"/>
      <c r="O40" s="348"/>
      <c r="P40" s="348"/>
    </row>
    <row r="41" spans="1:16" x14ac:dyDescent="0.2">
      <c r="B41" s="175" t="s">
        <v>248</v>
      </c>
      <c r="C41" s="176">
        <v>2.2421524663677129E-2</v>
      </c>
      <c r="D41" s="176">
        <v>1.7818959372772631E-2</v>
      </c>
      <c r="E41" s="176">
        <v>2.2508038585209004E-2</v>
      </c>
      <c r="F41" s="176">
        <v>2.0869138227350845E-2</v>
      </c>
      <c r="G41" s="176">
        <v>2.1082220660576249E-2</v>
      </c>
      <c r="H41" s="177">
        <v>2.0978182690002397E-2</v>
      </c>
      <c r="K41" s="348"/>
      <c r="L41" s="348"/>
      <c r="M41" s="348"/>
      <c r="N41" s="348"/>
      <c r="O41" s="348"/>
      <c r="P41" s="348"/>
    </row>
    <row r="42" spans="1:16" x14ac:dyDescent="0.2">
      <c r="B42" s="182" t="s">
        <v>176</v>
      </c>
      <c r="C42" s="176">
        <v>8.520179372197309E-2</v>
      </c>
      <c r="D42" s="176">
        <v>0.10334996436208126</v>
      </c>
      <c r="E42" s="176">
        <v>0.11125401929260451</v>
      </c>
      <c r="F42" s="176">
        <v>0.10139945985759882</v>
      </c>
      <c r="G42" s="176">
        <v>8.6905598500819858E-2</v>
      </c>
      <c r="H42" s="177">
        <v>9.3982258451210735E-2</v>
      </c>
      <c r="J42" s="145"/>
      <c r="K42" s="348"/>
      <c r="L42" s="348"/>
      <c r="M42" s="348"/>
      <c r="N42" s="348"/>
      <c r="O42" s="348"/>
      <c r="P42" s="348"/>
    </row>
    <row r="43" spans="1:16" x14ac:dyDescent="0.2">
      <c r="C43" s="183"/>
      <c r="D43" s="183"/>
      <c r="E43" s="183"/>
      <c r="F43" s="183"/>
      <c r="G43" s="183"/>
      <c r="H43" s="183"/>
    </row>
    <row r="44" spans="1:16" x14ac:dyDescent="0.2">
      <c r="A44" s="106" t="s">
        <v>143</v>
      </c>
      <c r="C44" s="183"/>
      <c r="D44" s="183"/>
      <c r="E44" s="183"/>
      <c r="F44" s="183"/>
      <c r="G44" s="183"/>
      <c r="H44" s="183"/>
    </row>
    <row r="45" spans="1:16" x14ac:dyDescent="0.2">
      <c r="A45" s="106" t="s">
        <v>182</v>
      </c>
    </row>
    <row r="46" spans="1:16" x14ac:dyDescent="0.2">
      <c r="A46" s="8" t="s">
        <v>87</v>
      </c>
    </row>
  </sheetData>
  <mergeCells count="3">
    <mergeCell ref="A3:I4"/>
    <mergeCell ref="A25:A27"/>
    <mergeCell ref="A34:A35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showGridLines="0" zoomScale="110" zoomScaleNormal="110" workbookViewId="0">
      <selection activeCell="A5" sqref="A5"/>
    </sheetView>
  </sheetViews>
  <sheetFormatPr baseColWidth="10" defaultColWidth="11.42578125" defaultRowHeight="12.75" x14ac:dyDescent="0.2"/>
  <cols>
    <col min="1" max="1" width="11.42578125" style="210"/>
    <col min="2" max="6" width="16.140625" style="210" customWidth="1"/>
    <col min="7" max="7" width="18" style="210" customWidth="1"/>
    <col min="8" max="16384" width="11.42578125" style="210"/>
  </cols>
  <sheetData>
    <row r="1" spans="1:7" x14ac:dyDescent="0.2">
      <c r="A1" s="188" t="s">
        <v>219</v>
      </c>
      <c r="B1" s="218"/>
      <c r="C1" s="218"/>
    </row>
    <row r="2" spans="1:7" ht="18" x14ac:dyDescent="0.25">
      <c r="A2" s="1" t="s">
        <v>3</v>
      </c>
      <c r="B2" s="1"/>
      <c r="C2" s="1"/>
      <c r="D2" s="1"/>
      <c r="E2" s="1"/>
      <c r="F2" s="46"/>
      <c r="G2" s="46"/>
    </row>
    <row r="3" spans="1:7" ht="15.75" x14ac:dyDescent="0.25">
      <c r="A3" s="24" t="s">
        <v>4</v>
      </c>
      <c r="B3" s="24"/>
      <c r="C3" s="24"/>
      <c r="D3" s="24"/>
      <c r="E3" s="279"/>
      <c r="F3" s="46"/>
      <c r="G3" s="46"/>
    </row>
    <row r="4" spans="1:7" s="220" customFormat="1" ht="15.75" x14ac:dyDescent="0.25">
      <c r="A4" s="219" t="s">
        <v>227</v>
      </c>
      <c r="B4" s="219"/>
      <c r="C4" s="219"/>
      <c r="D4" s="219"/>
      <c r="E4" s="219"/>
      <c r="F4" s="219"/>
      <c r="G4" s="219"/>
    </row>
    <row r="5" spans="1:7" s="220" customFormat="1" ht="15.75" x14ac:dyDescent="0.25">
      <c r="A5" s="221"/>
      <c r="B5" s="221"/>
      <c r="C5" s="221"/>
      <c r="D5" s="221"/>
      <c r="E5" s="221"/>
      <c r="F5" s="221"/>
      <c r="G5" s="221"/>
    </row>
    <row r="6" spans="1:7" ht="14.25" x14ac:dyDescent="0.2">
      <c r="A6" s="222"/>
      <c r="B6" s="365" t="s">
        <v>5</v>
      </c>
      <c r="C6" s="366"/>
      <c r="D6" s="366"/>
      <c r="E6" s="367" t="s">
        <v>6</v>
      </c>
      <c r="F6" s="368"/>
      <c r="G6" s="368"/>
    </row>
    <row r="7" spans="1:7" ht="14.25" x14ac:dyDescent="0.2">
      <c r="A7" s="222"/>
      <c r="B7" s="223"/>
      <c r="C7" s="224" t="s">
        <v>7</v>
      </c>
      <c r="D7" s="225" t="s">
        <v>8</v>
      </c>
      <c r="E7" s="226"/>
      <c r="F7" s="224" t="s">
        <v>7</v>
      </c>
      <c r="G7" s="225" t="s">
        <v>9</v>
      </c>
    </row>
    <row r="8" spans="1:7" ht="14.25" x14ac:dyDescent="0.2">
      <c r="A8" s="222"/>
      <c r="B8" s="228"/>
      <c r="C8" s="229" t="s">
        <v>10</v>
      </c>
      <c r="D8" s="227"/>
      <c r="E8" s="226"/>
      <c r="F8" s="224" t="s">
        <v>10</v>
      </c>
      <c r="G8" s="225" t="s">
        <v>11</v>
      </c>
    </row>
    <row r="9" spans="1:7" ht="16.5" x14ac:dyDescent="0.2">
      <c r="A9" s="222" t="s">
        <v>12</v>
      </c>
      <c r="B9" s="230" t="s">
        <v>13</v>
      </c>
      <c r="C9" s="231" t="s">
        <v>14</v>
      </c>
      <c r="D9" s="232"/>
      <c r="E9" s="226" t="s">
        <v>13</v>
      </c>
      <c r="F9" s="229" t="s">
        <v>15</v>
      </c>
      <c r="G9" s="271" t="s">
        <v>16</v>
      </c>
    </row>
    <row r="10" spans="1:7" x14ac:dyDescent="0.2">
      <c r="A10" s="233">
        <v>1970</v>
      </c>
      <c r="B10" s="234">
        <v>48732</v>
      </c>
      <c r="C10" s="234">
        <v>30165</v>
      </c>
      <c r="D10" s="53">
        <v>18567</v>
      </c>
      <c r="E10" s="235" t="s">
        <v>17</v>
      </c>
      <c r="F10" s="236">
        <v>2604</v>
      </c>
      <c r="G10" s="272" t="s">
        <v>17</v>
      </c>
    </row>
    <row r="11" spans="1:7" x14ac:dyDescent="0.2">
      <c r="A11" s="50">
        <v>1971</v>
      </c>
      <c r="B11" s="234">
        <v>53382</v>
      </c>
      <c r="C11" s="234">
        <v>32860</v>
      </c>
      <c r="D11" s="53">
        <v>20522</v>
      </c>
      <c r="E11" s="237" t="s">
        <v>17</v>
      </c>
      <c r="F11" s="234">
        <v>2687</v>
      </c>
      <c r="G11" s="76" t="s">
        <v>17</v>
      </c>
    </row>
    <row r="12" spans="1:7" x14ac:dyDescent="0.2">
      <c r="A12" s="50">
        <v>1972</v>
      </c>
      <c r="B12" s="234">
        <v>58251</v>
      </c>
      <c r="C12" s="234">
        <v>35420</v>
      </c>
      <c r="D12" s="53">
        <v>22831</v>
      </c>
      <c r="E12" s="237" t="s">
        <v>17</v>
      </c>
      <c r="F12" s="234">
        <v>2895</v>
      </c>
      <c r="G12" s="76" t="s">
        <v>17</v>
      </c>
    </row>
    <row r="13" spans="1:7" x14ac:dyDescent="0.2">
      <c r="A13" s="50">
        <v>1973</v>
      </c>
      <c r="B13" s="234">
        <v>63228</v>
      </c>
      <c r="C13" s="234">
        <v>37284</v>
      </c>
      <c r="D13" s="53">
        <v>25944</v>
      </c>
      <c r="E13" s="237" t="s">
        <v>17</v>
      </c>
      <c r="F13" s="234">
        <v>2988</v>
      </c>
      <c r="G13" s="76" t="s">
        <v>17</v>
      </c>
    </row>
    <row r="14" spans="1:7" x14ac:dyDescent="0.2">
      <c r="A14" s="50">
        <v>1974</v>
      </c>
      <c r="B14" s="234">
        <v>64469</v>
      </c>
      <c r="C14" s="234">
        <v>39155</v>
      </c>
      <c r="D14" s="53">
        <v>25314</v>
      </c>
      <c r="E14" s="237" t="s">
        <v>17</v>
      </c>
      <c r="F14" s="234">
        <v>3059</v>
      </c>
      <c r="G14" s="76" t="s">
        <v>17</v>
      </c>
    </row>
    <row r="15" spans="1:7" x14ac:dyDescent="0.2">
      <c r="A15" s="50">
        <v>1975</v>
      </c>
      <c r="B15" s="234">
        <v>66628</v>
      </c>
      <c r="C15" s="234">
        <v>40774</v>
      </c>
      <c r="D15" s="53">
        <v>25854</v>
      </c>
      <c r="E15" s="237" t="s">
        <v>17</v>
      </c>
      <c r="F15" s="234">
        <v>2914</v>
      </c>
      <c r="G15" s="76" t="s">
        <v>17</v>
      </c>
    </row>
    <row r="16" spans="1:7" x14ac:dyDescent="0.2">
      <c r="A16" s="50">
        <v>1976</v>
      </c>
      <c r="B16" s="234">
        <v>67595</v>
      </c>
      <c r="C16" s="234">
        <v>40614</v>
      </c>
      <c r="D16" s="53">
        <v>26981</v>
      </c>
      <c r="E16" s="237" t="s">
        <v>17</v>
      </c>
      <c r="F16" s="234">
        <v>3330</v>
      </c>
      <c r="G16" s="76" t="s">
        <v>17</v>
      </c>
    </row>
    <row r="17" spans="1:7" x14ac:dyDescent="0.2">
      <c r="A17" s="238">
        <v>1977</v>
      </c>
      <c r="B17" s="239">
        <v>66710</v>
      </c>
      <c r="C17" s="239">
        <v>39306</v>
      </c>
      <c r="D17" s="240">
        <v>27404</v>
      </c>
      <c r="E17" s="237" t="s">
        <v>17</v>
      </c>
      <c r="F17" s="239">
        <v>3269</v>
      </c>
      <c r="G17" s="76" t="s">
        <v>17</v>
      </c>
    </row>
    <row r="18" spans="1:7" x14ac:dyDescent="0.2">
      <c r="A18" s="241">
        <v>1978</v>
      </c>
      <c r="B18" s="242">
        <v>68615</v>
      </c>
      <c r="C18" s="242">
        <v>39538</v>
      </c>
      <c r="D18" s="243">
        <v>29077</v>
      </c>
      <c r="E18" s="237" t="s">
        <v>17</v>
      </c>
      <c r="F18" s="242">
        <v>3316</v>
      </c>
      <c r="G18" s="76" t="s">
        <v>17</v>
      </c>
    </row>
    <row r="19" spans="1:7" x14ac:dyDescent="0.2">
      <c r="A19" s="244">
        <v>1979</v>
      </c>
      <c r="B19" s="242">
        <v>72052</v>
      </c>
      <c r="C19" s="242">
        <v>40643</v>
      </c>
      <c r="D19" s="243">
        <v>31409</v>
      </c>
      <c r="E19" s="237" t="s">
        <v>17</v>
      </c>
      <c r="F19" s="242">
        <v>3353</v>
      </c>
      <c r="G19" s="76" t="s">
        <v>17</v>
      </c>
    </row>
    <row r="20" spans="1:7" x14ac:dyDescent="0.2">
      <c r="A20" s="245">
        <v>1980</v>
      </c>
      <c r="B20" s="242">
        <v>73856</v>
      </c>
      <c r="C20" s="242">
        <v>40620</v>
      </c>
      <c r="D20" s="243">
        <v>33236</v>
      </c>
      <c r="E20" s="237" t="s">
        <v>17</v>
      </c>
      <c r="F20" s="246">
        <v>3462</v>
      </c>
      <c r="G20" s="76" t="s">
        <v>17</v>
      </c>
    </row>
    <row r="21" spans="1:7" x14ac:dyDescent="0.2">
      <c r="A21" s="245">
        <v>1981</v>
      </c>
      <c r="B21" s="242">
        <v>81606</v>
      </c>
      <c r="C21" s="242">
        <v>39827</v>
      </c>
      <c r="D21" s="243">
        <v>41779</v>
      </c>
      <c r="E21" s="237" t="s">
        <v>17</v>
      </c>
      <c r="F21" s="246">
        <v>3567</v>
      </c>
      <c r="G21" s="76" t="s">
        <v>17</v>
      </c>
    </row>
    <row r="22" spans="1:7" x14ac:dyDescent="0.2">
      <c r="A22" s="247">
        <v>1982</v>
      </c>
      <c r="B22" s="242">
        <v>88008</v>
      </c>
      <c r="C22" s="242">
        <v>41002</v>
      </c>
      <c r="D22" s="47">
        <v>47006</v>
      </c>
      <c r="E22" s="237" t="s">
        <v>17</v>
      </c>
      <c r="F22" s="242">
        <v>3547</v>
      </c>
      <c r="G22" s="76" t="s">
        <v>17</v>
      </c>
    </row>
    <row r="23" spans="1:7" x14ac:dyDescent="0.2">
      <c r="A23" s="248">
        <v>1983</v>
      </c>
      <c r="B23" s="242">
        <v>90381</v>
      </c>
      <c r="C23" s="242">
        <v>41367</v>
      </c>
      <c r="D23" s="47">
        <v>49014</v>
      </c>
      <c r="E23" s="237" t="s">
        <v>17</v>
      </c>
      <c r="F23" s="242">
        <v>3450</v>
      </c>
      <c r="G23" s="76" t="s">
        <v>17</v>
      </c>
    </row>
    <row r="24" spans="1:7" x14ac:dyDescent="0.2">
      <c r="A24" s="249">
        <v>1984</v>
      </c>
      <c r="B24" s="242">
        <v>93535</v>
      </c>
      <c r="C24" s="242">
        <v>42373</v>
      </c>
      <c r="D24" s="47">
        <v>51162</v>
      </c>
      <c r="E24" s="237" t="s">
        <v>17</v>
      </c>
      <c r="F24" s="242">
        <v>3293</v>
      </c>
      <c r="G24" s="76" t="s">
        <v>17</v>
      </c>
    </row>
    <row r="25" spans="1:7" x14ac:dyDescent="0.2">
      <c r="A25" s="247">
        <v>1985</v>
      </c>
      <c r="B25" s="242">
        <v>93559</v>
      </c>
      <c r="C25" s="242">
        <v>41658</v>
      </c>
      <c r="D25" s="47">
        <v>51901</v>
      </c>
      <c r="E25" s="250">
        <v>3576</v>
      </c>
      <c r="F25" s="242">
        <v>3574</v>
      </c>
      <c r="G25" s="76">
        <v>2</v>
      </c>
    </row>
    <row r="26" spans="1:7" x14ac:dyDescent="0.2">
      <c r="A26" s="211">
        <v>1986</v>
      </c>
      <c r="B26" s="242">
        <v>101187</v>
      </c>
      <c r="C26" s="251">
        <v>42463</v>
      </c>
      <c r="D26" s="252">
        <v>58724</v>
      </c>
      <c r="E26" s="250">
        <v>3339</v>
      </c>
      <c r="F26" s="253">
        <v>3337</v>
      </c>
      <c r="G26" s="76">
        <v>2</v>
      </c>
    </row>
    <row r="27" spans="1:7" x14ac:dyDescent="0.2">
      <c r="A27" s="50">
        <v>1987</v>
      </c>
      <c r="B27" s="242">
        <v>103129</v>
      </c>
      <c r="C27" s="234">
        <v>43627</v>
      </c>
      <c r="D27" s="54">
        <v>59502</v>
      </c>
      <c r="E27" s="250">
        <v>3472</v>
      </c>
      <c r="F27" s="234">
        <v>3422</v>
      </c>
      <c r="G27" s="76">
        <v>50</v>
      </c>
    </row>
    <row r="28" spans="1:7" x14ac:dyDescent="0.2">
      <c r="A28" s="50">
        <v>1988</v>
      </c>
      <c r="B28" s="242">
        <v>109346</v>
      </c>
      <c r="C28" s="234">
        <v>47311</v>
      </c>
      <c r="D28" s="53">
        <v>62035</v>
      </c>
      <c r="E28" s="250">
        <v>3670</v>
      </c>
      <c r="F28" s="234">
        <v>3575</v>
      </c>
      <c r="G28" s="76">
        <v>95</v>
      </c>
    </row>
    <row r="29" spans="1:7" x14ac:dyDescent="0.2">
      <c r="A29" s="50">
        <v>1989</v>
      </c>
      <c r="B29" s="242">
        <v>123653</v>
      </c>
      <c r="C29" s="234">
        <v>56169</v>
      </c>
      <c r="D29" s="53">
        <v>67484</v>
      </c>
      <c r="E29" s="250">
        <v>3698</v>
      </c>
      <c r="F29" s="234">
        <v>3582</v>
      </c>
      <c r="G29" s="76">
        <v>116</v>
      </c>
    </row>
    <row r="30" spans="1:7" x14ac:dyDescent="0.2">
      <c r="A30" s="50">
        <v>1990</v>
      </c>
      <c r="B30" s="242">
        <v>132760</v>
      </c>
      <c r="C30" s="234">
        <v>62734</v>
      </c>
      <c r="D30" s="53">
        <v>70026</v>
      </c>
      <c r="E30" s="250">
        <v>3796</v>
      </c>
      <c r="F30" s="234">
        <v>3626</v>
      </c>
      <c r="G30" s="76">
        <v>170</v>
      </c>
    </row>
    <row r="31" spans="1:7" x14ac:dyDescent="0.2">
      <c r="A31" s="50">
        <v>1991</v>
      </c>
      <c r="B31" s="242">
        <v>142882</v>
      </c>
      <c r="C31" s="234">
        <v>67372</v>
      </c>
      <c r="D31" s="53">
        <v>75510</v>
      </c>
      <c r="E31" s="250">
        <v>4313</v>
      </c>
      <c r="F31" s="234">
        <v>4136</v>
      </c>
      <c r="G31" s="76">
        <v>177</v>
      </c>
    </row>
    <row r="32" spans="1:7" x14ac:dyDescent="0.2">
      <c r="A32" s="50">
        <v>1992</v>
      </c>
      <c r="B32" s="242">
        <v>155643</v>
      </c>
      <c r="C32" s="234">
        <v>72909</v>
      </c>
      <c r="D32" s="53">
        <v>82734</v>
      </c>
      <c r="E32" s="250">
        <v>4792</v>
      </c>
      <c r="F32" s="234">
        <v>4463</v>
      </c>
      <c r="G32" s="76">
        <v>329</v>
      </c>
    </row>
    <row r="33" spans="1:8" x14ac:dyDescent="0.2">
      <c r="A33" s="50">
        <v>1993</v>
      </c>
      <c r="B33" s="242">
        <v>165942</v>
      </c>
      <c r="C33" s="234">
        <v>77027</v>
      </c>
      <c r="D33" s="53">
        <v>88915</v>
      </c>
      <c r="E33" s="250">
        <v>5130</v>
      </c>
      <c r="F33" s="234">
        <v>4786</v>
      </c>
      <c r="G33" s="76">
        <v>344</v>
      </c>
    </row>
    <row r="34" spans="1:8" s="255" customFormat="1" x14ac:dyDescent="0.2">
      <c r="A34" s="50">
        <v>1994</v>
      </c>
      <c r="B34" s="242">
        <v>169306</v>
      </c>
      <c r="C34" s="234">
        <v>79509</v>
      </c>
      <c r="D34" s="53">
        <v>89797</v>
      </c>
      <c r="E34" s="254">
        <v>5654</v>
      </c>
      <c r="F34" s="254">
        <v>5190</v>
      </c>
      <c r="G34" s="273">
        <v>464</v>
      </c>
    </row>
    <row r="35" spans="1:8" x14ac:dyDescent="0.2">
      <c r="A35" s="238">
        <v>1995</v>
      </c>
      <c r="B35" s="242">
        <v>176745</v>
      </c>
      <c r="C35" s="239">
        <v>82957</v>
      </c>
      <c r="D35" s="240">
        <v>93788</v>
      </c>
      <c r="E35" s="256">
        <v>6144</v>
      </c>
      <c r="F35" s="239">
        <v>5631</v>
      </c>
      <c r="G35" s="274">
        <v>513</v>
      </c>
    </row>
    <row r="36" spans="1:8" x14ac:dyDescent="0.2">
      <c r="A36" s="241">
        <v>1996</v>
      </c>
      <c r="B36" s="242">
        <v>181741</v>
      </c>
      <c r="C36" s="242">
        <v>84955</v>
      </c>
      <c r="D36" s="243">
        <v>96786</v>
      </c>
      <c r="E36" s="256">
        <v>6569</v>
      </c>
      <c r="F36" s="242">
        <v>5981</v>
      </c>
      <c r="G36" s="275">
        <v>588</v>
      </c>
    </row>
    <row r="37" spans="1:8" x14ac:dyDescent="0.2">
      <c r="A37" s="244">
        <v>1997</v>
      </c>
      <c r="B37" s="242">
        <v>180741</v>
      </c>
      <c r="C37" s="242">
        <v>83484</v>
      </c>
      <c r="D37" s="243">
        <v>97257</v>
      </c>
      <c r="E37" s="256">
        <v>6693</v>
      </c>
      <c r="F37" s="246">
        <v>6195</v>
      </c>
      <c r="G37" s="276">
        <v>498</v>
      </c>
    </row>
    <row r="38" spans="1:8" x14ac:dyDescent="0.2">
      <c r="A38" s="245">
        <v>1998</v>
      </c>
      <c r="B38" s="242">
        <v>184063</v>
      </c>
      <c r="C38" s="242">
        <v>81128</v>
      </c>
      <c r="D38" s="243">
        <v>102935</v>
      </c>
      <c r="E38" s="256">
        <v>6712</v>
      </c>
      <c r="F38" s="246">
        <v>6273</v>
      </c>
      <c r="G38" s="213">
        <v>439</v>
      </c>
    </row>
    <row r="39" spans="1:8" x14ac:dyDescent="0.2">
      <c r="A39" s="245">
        <v>1999</v>
      </c>
      <c r="B39" s="242">
        <v>191150</v>
      </c>
      <c r="C39" s="242">
        <v>78966</v>
      </c>
      <c r="D39" s="243">
        <v>112184</v>
      </c>
      <c r="E39" s="256">
        <v>6941</v>
      </c>
      <c r="F39" s="246">
        <v>6526</v>
      </c>
      <c r="G39" s="213">
        <v>415</v>
      </c>
    </row>
    <row r="40" spans="1:8" x14ac:dyDescent="0.2">
      <c r="A40" s="247">
        <v>2000</v>
      </c>
      <c r="B40" s="242">
        <v>190672</v>
      </c>
      <c r="C40" s="242">
        <v>81561</v>
      </c>
      <c r="D40" s="47">
        <v>109111</v>
      </c>
      <c r="E40" s="256">
        <f>SUM(F40:G40)</f>
        <v>7420</v>
      </c>
      <c r="F40" s="257">
        <v>7076</v>
      </c>
      <c r="G40" s="213">
        <v>344</v>
      </c>
      <c r="H40" s="212"/>
    </row>
    <row r="41" spans="1:8" ht="14.25" x14ac:dyDescent="0.2">
      <c r="A41" s="248" t="s">
        <v>18</v>
      </c>
      <c r="B41" s="242">
        <v>192897</v>
      </c>
      <c r="C41" s="242">
        <v>76670</v>
      </c>
      <c r="D41" s="47">
        <v>116227</v>
      </c>
      <c r="E41" s="256">
        <f>SUM(F41:G41)</f>
        <v>6478</v>
      </c>
      <c r="F41" s="257">
        <v>6084</v>
      </c>
      <c r="G41" s="213">
        <v>394</v>
      </c>
      <c r="H41" s="212"/>
    </row>
    <row r="42" spans="1:8" x14ac:dyDescent="0.2">
      <c r="A42" s="249">
        <v>2002</v>
      </c>
      <c r="B42" s="242">
        <v>208693</v>
      </c>
      <c r="C42" s="242">
        <v>80555</v>
      </c>
      <c r="D42" s="47">
        <v>128138</v>
      </c>
      <c r="E42" s="256">
        <f t="shared" ref="E42:E61" si="0">SUM(F42:G42)</f>
        <v>7149</v>
      </c>
      <c r="F42" s="257">
        <v>6797</v>
      </c>
      <c r="G42" s="213">
        <v>352</v>
      </c>
      <c r="H42" s="212"/>
    </row>
    <row r="43" spans="1:8" x14ac:dyDescent="0.2">
      <c r="A43" s="247">
        <v>2003</v>
      </c>
      <c r="B43" s="242">
        <v>209770</v>
      </c>
      <c r="C43" s="242">
        <v>79615</v>
      </c>
      <c r="D43" s="47">
        <v>130155</v>
      </c>
      <c r="E43" s="256">
        <f t="shared" si="0"/>
        <v>7696</v>
      </c>
      <c r="F43" s="257">
        <v>7305</v>
      </c>
      <c r="G43" s="213">
        <v>391</v>
      </c>
      <c r="H43" s="212"/>
    </row>
    <row r="44" spans="1:8" x14ac:dyDescent="0.2">
      <c r="A44" s="211">
        <v>2004</v>
      </c>
      <c r="B44" s="251">
        <v>211001</v>
      </c>
      <c r="C44" s="251">
        <v>80474</v>
      </c>
      <c r="D44" s="47">
        <v>130527</v>
      </c>
      <c r="E44" s="256">
        <f t="shared" si="0"/>
        <v>7574</v>
      </c>
      <c r="F44" s="257">
        <v>7118</v>
      </c>
      <c r="G44" s="213">
        <v>456</v>
      </c>
      <c r="H44" s="212"/>
    </row>
    <row r="45" spans="1:8" x14ac:dyDescent="0.2">
      <c r="A45" s="258" t="s">
        <v>19</v>
      </c>
      <c r="B45" s="251">
        <v>211264</v>
      </c>
      <c r="C45" s="242">
        <v>88105</v>
      </c>
      <c r="D45" s="47">
        <v>123159</v>
      </c>
      <c r="E45" s="256">
        <f t="shared" si="0"/>
        <v>8443</v>
      </c>
      <c r="F45" s="257">
        <v>7887</v>
      </c>
      <c r="G45" s="213">
        <v>556</v>
      </c>
      <c r="H45" s="212"/>
    </row>
    <row r="46" spans="1:8" x14ac:dyDescent="0.2">
      <c r="A46" s="211">
        <v>2006</v>
      </c>
      <c r="B46" s="251">
        <v>211229</v>
      </c>
      <c r="C46" s="242">
        <v>86366</v>
      </c>
      <c r="D46" s="47">
        <v>124863</v>
      </c>
      <c r="E46" s="256">
        <f t="shared" si="0"/>
        <v>9007</v>
      </c>
      <c r="F46" s="257">
        <v>8388</v>
      </c>
      <c r="G46" s="213">
        <v>619</v>
      </c>
      <c r="H46" s="212"/>
    </row>
    <row r="47" spans="1:8" ht="14.25" x14ac:dyDescent="0.2">
      <c r="A47" s="211" t="s">
        <v>20</v>
      </c>
      <c r="B47" s="251">
        <v>208238</v>
      </c>
      <c r="C47" s="242">
        <v>91146</v>
      </c>
      <c r="D47" s="47">
        <v>117092</v>
      </c>
      <c r="E47" s="256">
        <f t="shared" si="0"/>
        <v>10129</v>
      </c>
      <c r="F47" s="257">
        <v>9364</v>
      </c>
      <c r="G47" s="213">
        <v>765</v>
      </c>
      <c r="H47" s="212"/>
    </row>
    <row r="48" spans="1:8" x14ac:dyDescent="0.2">
      <c r="A48" s="211" t="s">
        <v>21</v>
      </c>
      <c r="B48" s="251">
        <v>214183</v>
      </c>
      <c r="C48" s="242">
        <v>111816</v>
      </c>
      <c r="D48" s="47">
        <v>102367</v>
      </c>
      <c r="E48" s="256">
        <f t="shared" si="0"/>
        <v>9111</v>
      </c>
      <c r="F48" s="257">
        <v>8339</v>
      </c>
      <c r="G48" s="213">
        <v>772</v>
      </c>
      <c r="H48" s="212"/>
    </row>
    <row r="49" spans="1:8" x14ac:dyDescent="0.2">
      <c r="A49" s="211" t="s">
        <v>22</v>
      </c>
      <c r="B49" s="251">
        <v>222920</v>
      </c>
      <c r="C49" s="242">
        <v>118093</v>
      </c>
      <c r="D49" s="47">
        <v>104827</v>
      </c>
      <c r="E49" s="256">
        <f t="shared" si="0"/>
        <v>11068</v>
      </c>
      <c r="F49" s="257">
        <v>10189</v>
      </c>
      <c r="G49" s="213">
        <v>879</v>
      </c>
      <c r="H49" s="212"/>
    </row>
    <row r="50" spans="1:8" x14ac:dyDescent="0.2">
      <c r="A50" s="211" t="s">
        <v>23</v>
      </c>
      <c r="B50" s="251">
        <v>227747</v>
      </c>
      <c r="C50" s="242">
        <v>122276</v>
      </c>
      <c r="D50" s="259">
        <v>105471</v>
      </c>
      <c r="E50" s="256">
        <f t="shared" si="0"/>
        <v>11568</v>
      </c>
      <c r="F50" s="257">
        <v>10432</v>
      </c>
      <c r="G50" s="213">
        <v>1136</v>
      </c>
      <c r="H50" s="212"/>
    </row>
    <row r="51" spans="1:8" x14ac:dyDescent="0.2">
      <c r="A51" s="211" t="s">
        <v>24</v>
      </c>
      <c r="B51" s="251">
        <v>235840</v>
      </c>
      <c r="C51" s="242">
        <v>131711</v>
      </c>
      <c r="D51" s="259">
        <v>104129</v>
      </c>
      <c r="E51" s="256">
        <f t="shared" si="0"/>
        <v>11913</v>
      </c>
      <c r="F51" s="257">
        <v>10775</v>
      </c>
      <c r="G51" s="213">
        <v>1138</v>
      </c>
      <c r="H51" s="212"/>
    </row>
    <row r="52" spans="1:8" x14ac:dyDescent="0.2">
      <c r="A52" s="211">
        <v>2012</v>
      </c>
      <c r="B52" s="251">
        <v>245572</v>
      </c>
      <c r="C52" s="242">
        <v>133363</v>
      </c>
      <c r="D52" s="259">
        <v>112209</v>
      </c>
      <c r="E52" s="256">
        <f t="shared" si="0"/>
        <v>12907</v>
      </c>
      <c r="F52" s="257">
        <v>11582</v>
      </c>
      <c r="G52" s="213">
        <v>1325</v>
      </c>
      <c r="H52" s="212"/>
    </row>
    <row r="53" spans="1:8" x14ac:dyDescent="0.2">
      <c r="A53" s="211">
        <v>2013</v>
      </c>
      <c r="B53" s="251">
        <v>253317</v>
      </c>
      <c r="C53" s="242">
        <f>137416</f>
        <v>137416</v>
      </c>
      <c r="D53" s="259">
        <v>115901</v>
      </c>
      <c r="E53" s="256">
        <f t="shared" si="0"/>
        <v>13034</v>
      </c>
      <c r="F53" s="257">
        <v>11621</v>
      </c>
      <c r="G53" s="213">
        <v>1413</v>
      </c>
      <c r="H53" s="212"/>
    </row>
    <row r="54" spans="1:8" s="260" customFormat="1" x14ac:dyDescent="0.2">
      <c r="A54" s="211" t="s">
        <v>25</v>
      </c>
      <c r="B54" s="251">
        <v>255588</v>
      </c>
      <c r="C54" s="242">
        <v>139080</v>
      </c>
      <c r="D54" s="259">
        <v>116508</v>
      </c>
      <c r="E54" s="256">
        <f t="shared" si="0"/>
        <v>14008</v>
      </c>
      <c r="F54" s="257">
        <v>12472</v>
      </c>
      <c r="G54" s="213">
        <v>1536</v>
      </c>
      <c r="H54" s="212"/>
    </row>
    <row r="55" spans="1:8" s="260" customFormat="1" x14ac:dyDescent="0.2">
      <c r="A55" s="211">
        <v>2015</v>
      </c>
      <c r="B55" s="251">
        <v>266428</v>
      </c>
      <c r="C55" s="242">
        <v>143283</v>
      </c>
      <c r="D55" s="259">
        <v>123145</v>
      </c>
      <c r="E55" s="256">
        <f t="shared" si="0"/>
        <v>13946</v>
      </c>
      <c r="F55" s="257">
        <v>12209</v>
      </c>
      <c r="G55" s="213">
        <v>1737</v>
      </c>
      <c r="H55" s="212"/>
    </row>
    <row r="56" spans="1:8" s="260" customFormat="1" x14ac:dyDescent="0.2">
      <c r="A56" s="211" t="s">
        <v>26</v>
      </c>
      <c r="B56" s="251">
        <v>273227</v>
      </c>
      <c r="C56" s="242">
        <v>172882</v>
      </c>
      <c r="D56" s="259">
        <v>100345</v>
      </c>
      <c r="E56" s="256">
        <f t="shared" si="0"/>
        <v>15235</v>
      </c>
      <c r="F56" s="257">
        <v>13761</v>
      </c>
      <c r="G56" s="213">
        <v>1474</v>
      </c>
      <c r="H56" s="212"/>
    </row>
    <row r="57" spans="1:8" s="260" customFormat="1" x14ac:dyDescent="0.2">
      <c r="A57" s="211" t="s">
        <v>27</v>
      </c>
      <c r="B57" s="251">
        <v>277637</v>
      </c>
      <c r="C57" s="242">
        <v>175588</v>
      </c>
      <c r="D57" s="259">
        <v>102049</v>
      </c>
      <c r="E57" s="256">
        <f t="shared" si="0"/>
        <v>15854</v>
      </c>
      <c r="F57" s="257">
        <v>14065</v>
      </c>
      <c r="G57" s="213">
        <v>1789</v>
      </c>
      <c r="H57" s="212"/>
    </row>
    <row r="58" spans="1:8" x14ac:dyDescent="0.2">
      <c r="A58" s="211" t="s">
        <v>28</v>
      </c>
      <c r="B58" s="251">
        <v>278334</v>
      </c>
      <c r="C58" s="242">
        <v>216437</v>
      </c>
      <c r="D58" s="259">
        <v>61897</v>
      </c>
      <c r="E58" s="256">
        <f t="shared" si="0"/>
        <v>16564</v>
      </c>
      <c r="F58" s="257">
        <v>15743</v>
      </c>
      <c r="G58" s="213">
        <v>821</v>
      </c>
      <c r="H58" s="212"/>
    </row>
    <row r="59" spans="1:8" x14ac:dyDescent="0.2">
      <c r="A59" s="211">
        <v>2019</v>
      </c>
      <c r="B59" s="251">
        <v>281702</v>
      </c>
      <c r="C59" s="242">
        <v>217265</v>
      </c>
      <c r="D59" s="47">
        <v>64437</v>
      </c>
      <c r="E59" s="256">
        <f t="shared" si="0"/>
        <v>17122</v>
      </c>
      <c r="F59" s="257">
        <v>16106</v>
      </c>
      <c r="G59" s="213">
        <v>1016</v>
      </c>
      <c r="H59" s="212"/>
    </row>
    <row r="60" spans="1:8" x14ac:dyDescent="0.2">
      <c r="A60" s="211">
        <v>2020</v>
      </c>
      <c r="B60" s="251">
        <v>292834</v>
      </c>
      <c r="C60" s="242">
        <v>223489</v>
      </c>
      <c r="D60" s="47">
        <v>69345</v>
      </c>
      <c r="E60" s="256">
        <f t="shared" si="0"/>
        <v>17033</v>
      </c>
      <c r="F60" s="257">
        <v>16015</v>
      </c>
      <c r="G60" s="213">
        <v>1018</v>
      </c>
      <c r="H60" s="212"/>
    </row>
    <row r="61" spans="1:8" x14ac:dyDescent="0.2">
      <c r="A61" s="211">
        <v>2021</v>
      </c>
      <c r="B61" s="251"/>
      <c r="C61" s="242"/>
      <c r="D61" s="47"/>
      <c r="E61" s="256">
        <f t="shared" si="0"/>
        <v>20471</v>
      </c>
      <c r="F61" s="257">
        <v>18964</v>
      </c>
      <c r="G61" s="213">
        <v>1507</v>
      </c>
      <c r="H61" s="212"/>
    </row>
    <row r="62" spans="1:8" x14ac:dyDescent="0.2">
      <c r="A62" s="211"/>
      <c r="B62" s="211"/>
      <c r="C62" s="211"/>
      <c r="D62" s="212"/>
      <c r="F62" s="213"/>
      <c r="G62" s="213"/>
    </row>
    <row r="63" spans="1:8" x14ac:dyDescent="0.2">
      <c r="A63" s="261" t="s">
        <v>29</v>
      </c>
      <c r="B63" s="261"/>
      <c r="C63" s="261"/>
      <c r="D63" s="261"/>
      <c r="E63" s="262"/>
      <c r="F63" s="263"/>
      <c r="G63" s="263"/>
    </row>
    <row r="64" spans="1:8" x14ac:dyDescent="0.2">
      <c r="A64" s="264" t="s">
        <v>30</v>
      </c>
      <c r="B64" s="261"/>
      <c r="C64" s="261"/>
      <c r="D64" s="261"/>
      <c r="E64" s="262"/>
      <c r="F64" s="263"/>
      <c r="G64" s="263"/>
    </row>
    <row r="65" spans="1:7" x14ac:dyDescent="0.2">
      <c r="A65" s="264" t="s">
        <v>211</v>
      </c>
      <c r="B65" s="261"/>
      <c r="C65" s="261"/>
      <c r="D65" s="261"/>
      <c r="E65" s="262"/>
      <c r="F65" s="263"/>
      <c r="G65" s="263"/>
    </row>
    <row r="66" spans="1:7" x14ac:dyDescent="0.2">
      <c r="A66" s="264" t="s">
        <v>212</v>
      </c>
      <c r="B66" s="261"/>
      <c r="C66" s="261"/>
      <c r="D66" s="261"/>
      <c r="E66" s="262"/>
      <c r="F66" s="263"/>
      <c r="G66" s="263"/>
    </row>
    <row r="67" spans="1:7" x14ac:dyDescent="0.2">
      <c r="A67" s="261" t="s">
        <v>31</v>
      </c>
      <c r="B67" s="261"/>
      <c r="C67" s="261"/>
      <c r="D67" s="261"/>
      <c r="E67" s="262"/>
      <c r="F67" s="262"/>
      <c r="G67" s="262"/>
    </row>
    <row r="68" spans="1:7" x14ac:dyDescent="0.2">
      <c r="A68" s="264" t="s">
        <v>209</v>
      </c>
      <c r="B68" s="264"/>
      <c r="C68" s="264"/>
      <c r="D68" s="264"/>
      <c r="E68" s="262"/>
      <c r="F68" s="262"/>
      <c r="G68" s="262"/>
    </row>
    <row r="69" spans="1:7" x14ac:dyDescent="0.2">
      <c r="A69" s="264" t="s">
        <v>32</v>
      </c>
      <c r="B69" s="265"/>
      <c r="C69" s="265"/>
      <c r="D69" s="265"/>
      <c r="E69" s="264"/>
      <c r="F69" s="262"/>
      <c r="G69" s="262"/>
    </row>
    <row r="70" spans="1:7" x14ac:dyDescent="0.2">
      <c r="A70" s="264" t="s">
        <v>207</v>
      </c>
      <c r="B70" s="265"/>
      <c r="C70" s="265"/>
      <c r="D70" s="265"/>
      <c r="E70" s="264"/>
      <c r="F70" s="262"/>
      <c r="G70" s="262"/>
    </row>
    <row r="71" spans="1:7" x14ac:dyDescent="0.2">
      <c r="A71" s="264" t="s">
        <v>210</v>
      </c>
      <c r="B71" s="265"/>
      <c r="C71" s="265"/>
      <c r="D71" s="265"/>
      <c r="E71" s="264"/>
      <c r="F71" s="262"/>
      <c r="G71" s="262"/>
    </row>
    <row r="72" spans="1:7" x14ac:dyDescent="0.2">
      <c r="A72" s="264" t="s">
        <v>208</v>
      </c>
      <c r="B72" s="265"/>
      <c r="C72" s="265"/>
      <c r="D72" s="265"/>
      <c r="E72" s="264"/>
      <c r="F72" s="262"/>
      <c r="G72" s="262"/>
    </row>
    <row r="73" spans="1:7" x14ac:dyDescent="0.2">
      <c r="A73" s="261" t="s">
        <v>33</v>
      </c>
      <c r="B73" s="261"/>
      <c r="C73" s="261"/>
      <c r="D73" s="261"/>
      <c r="E73" s="262"/>
      <c r="F73" s="264"/>
      <c r="G73" s="264"/>
    </row>
    <row r="74" spans="1:7" x14ac:dyDescent="0.2">
      <c r="A74" s="261" t="s">
        <v>34</v>
      </c>
      <c r="B74" s="261"/>
      <c r="C74" s="261"/>
      <c r="D74" s="261"/>
      <c r="E74" s="262"/>
      <c r="F74" s="264"/>
      <c r="G74" s="264"/>
    </row>
    <row r="75" spans="1:7" x14ac:dyDescent="0.2">
      <c r="A75" s="209" t="s">
        <v>35</v>
      </c>
      <c r="B75" s="211"/>
      <c r="C75" s="211"/>
      <c r="D75" s="212"/>
      <c r="F75" s="213"/>
      <c r="G75" s="213"/>
    </row>
    <row r="76" spans="1:7" x14ac:dyDescent="0.2">
      <c r="A76" s="209" t="s">
        <v>36</v>
      </c>
      <c r="B76" s="211"/>
      <c r="C76" s="211"/>
      <c r="D76" s="212"/>
      <c r="F76" s="213"/>
      <c r="G76" s="213"/>
    </row>
    <row r="77" spans="1:7" x14ac:dyDescent="0.2">
      <c r="A77" s="209" t="s">
        <v>37</v>
      </c>
      <c r="B77" s="211"/>
      <c r="C77" s="211"/>
      <c r="D77" s="212"/>
      <c r="F77" s="213"/>
      <c r="G77" s="213"/>
    </row>
    <row r="78" spans="1:7" x14ac:dyDescent="0.2">
      <c r="A78" s="209" t="s">
        <v>38</v>
      </c>
      <c r="B78" s="211"/>
      <c r="C78" s="211"/>
      <c r="D78" s="212"/>
      <c r="F78" s="213"/>
      <c r="G78" s="213"/>
    </row>
    <row r="79" spans="1:7" x14ac:dyDescent="0.2">
      <c r="A79" s="209" t="s">
        <v>39</v>
      </c>
      <c r="B79" s="211"/>
      <c r="C79" s="211"/>
      <c r="D79" s="212"/>
      <c r="F79" s="213"/>
      <c r="G79" s="213"/>
    </row>
    <row r="80" spans="1:7" x14ac:dyDescent="0.2">
      <c r="A80" s="209" t="s">
        <v>40</v>
      </c>
      <c r="B80" s="211"/>
      <c r="C80" s="211"/>
      <c r="D80" s="212"/>
      <c r="F80" s="213"/>
      <c r="G80" s="213"/>
    </row>
    <row r="81" spans="1:8" x14ac:dyDescent="0.2">
      <c r="A81" s="209" t="s">
        <v>41</v>
      </c>
      <c r="B81" s="211"/>
      <c r="C81" s="211"/>
      <c r="D81" s="212"/>
      <c r="F81" s="213"/>
      <c r="G81" s="213"/>
    </row>
    <row r="82" spans="1:8" x14ac:dyDescent="0.2">
      <c r="A82" s="209" t="s">
        <v>42</v>
      </c>
      <c r="B82" s="211"/>
      <c r="C82" s="211"/>
      <c r="D82" s="212"/>
      <c r="F82" s="213"/>
      <c r="G82" s="213"/>
    </row>
    <row r="83" spans="1:8" x14ac:dyDescent="0.2">
      <c r="A83" s="209" t="s">
        <v>43</v>
      </c>
      <c r="B83" s="211"/>
      <c r="C83" s="211"/>
      <c r="D83" s="212"/>
      <c r="F83" s="213"/>
      <c r="G83" s="213"/>
    </row>
    <row r="84" spans="1:8" x14ac:dyDescent="0.2">
      <c r="A84" s="266" t="s">
        <v>44</v>
      </c>
      <c r="B84" s="267"/>
      <c r="C84" s="267"/>
      <c r="D84" s="267"/>
      <c r="E84" s="267"/>
      <c r="F84" s="267"/>
      <c r="G84" s="267"/>
      <c r="H84" s="267"/>
    </row>
    <row r="85" spans="1:8" x14ac:dyDescent="0.2">
      <c r="A85" s="267"/>
      <c r="B85" s="267"/>
      <c r="C85" s="267"/>
      <c r="D85" s="267"/>
      <c r="E85" s="267"/>
      <c r="F85" s="267"/>
      <c r="G85" s="267"/>
      <c r="H85" s="267"/>
    </row>
    <row r="86" spans="1:8" x14ac:dyDescent="0.2">
      <c r="A86" s="268" t="s">
        <v>220</v>
      </c>
      <c r="B86" s="268"/>
      <c r="C86" s="268"/>
      <c r="D86" s="212"/>
      <c r="F86" s="213"/>
      <c r="G86" s="213"/>
    </row>
    <row r="87" spans="1:8" ht="15" x14ac:dyDescent="0.25">
      <c r="A87" s="214" t="s">
        <v>221</v>
      </c>
      <c r="B87" s="214"/>
      <c r="C87" s="214"/>
      <c r="D87" s="215"/>
      <c r="E87" s="215"/>
      <c r="F87" s="215"/>
      <c r="G87" s="215"/>
    </row>
    <row r="88" spans="1:8" x14ac:dyDescent="0.2">
      <c r="A88" s="269"/>
      <c r="B88" s="269"/>
      <c r="C88" s="269"/>
      <c r="D88" s="269"/>
      <c r="E88" s="269"/>
      <c r="F88" s="269"/>
      <c r="G88" s="269"/>
    </row>
    <row r="89" spans="1:8" x14ac:dyDescent="0.2">
      <c r="A89" s="270"/>
      <c r="B89" s="270"/>
      <c r="C89" s="270"/>
      <c r="D89" s="270"/>
      <c r="E89" s="270"/>
      <c r="F89" s="270"/>
      <c r="G89" s="270"/>
    </row>
    <row r="90" spans="1:8" x14ac:dyDescent="0.2">
      <c r="A90" s="270"/>
      <c r="B90" s="47"/>
      <c r="C90" s="47"/>
      <c r="D90" s="47"/>
      <c r="E90" s="47"/>
      <c r="F90" s="47"/>
      <c r="G90" s="47"/>
    </row>
    <row r="91" spans="1:8" x14ac:dyDescent="0.2">
      <c r="A91" s="270"/>
      <c r="B91" s="47"/>
      <c r="C91" s="47"/>
      <c r="D91" s="47"/>
      <c r="E91" s="47"/>
      <c r="F91" s="47"/>
      <c r="G91" s="47"/>
    </row>
    <row r="92" spans="1:8" ht="12.75" customHeight="1" x14ac:dyDescent="0.2">
      <c r="A92" s="369"/>
      <c r="B92" s="369"/>
      <c r="C92" s="369"/>
      <c r="D92" s="369"/>
      <c r="E92" s="369"/>
      <c r="F92" s="369"/>
      <c r="G92" s="369"/>
    </row>
    <row r="93" spans="1:8" ht="12.75" customHeight="1" x14ac:dyDescent="0.2">
      <c r="A93" s="364"/>
      <c r="B93" s="364"/>
      <c r="C93" s="364"/>
      <c r="D93" s="364"/>
      <c r="E93" s="364"/>
      <c r="F93" s="364"/>
      <c r="G93" s="364"/>
    </row>
    <row r="94" spans="1:8" x14ac:dyDescent="0.2">
      <c r="B94" s="212"/>
      <c r="C94" s="212"/>
      <c r="D94" s="212"/>
      <c r="E94" s="212"/>
      <c r="F94" s="212"/>
      <c r="G94" s="212"/>
    </row>
  </sheetData>
  <mergeCells count="4">
    <mergeCell ref="A93:G93"/>
    <mergeCell ref="B6:D6"/>
    <mergeCell ref="E6:G6"/>
    <mergeCell ref="A92:G92"/>
  </mergeCells>
  <pageMargins left="0.35433070866141736" right="0.23622047244094491" top="0.78740157480314965" bottom="0.6692913385826772" header="0.31496062992125984" footer="0.31496062992125984"/>
  <pageSetup paperSize="9" scale="83" orientation="portrait" r:id="rId1"/>
  <ignoredErrors>
    <ignoredError sqref="A45:A5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7"/>
  <sheetViews>
    <sheetView showGridLines="0" zoomScale="115" zoomScaleNormal="115" workbookViewId="0">
      <selection activeCell="P22" sqref="P22"/>
    </sheetView>
  </sheetViews>
  <sheetFormatPr baseColWidth="10" defaultColWidth="12.5703125" defaultRowHeight="11.25" x14ac:dyDescent="0.15"/>
  <cols>
    <col min="1" max="1" width="31.140625" style="277" customWidth="1"/>
    <col min="2" max="22" width="5.5703125" style="277" bestFit="1" customWidth="1"/>
    <col min="23" max="24" width="6.42578125" style="277" customWidth="1"/>
    <col min="25" max="16384" width="12.5703125" style="277"/>
  </cols>
  <sheetData>
    <row r="1" spans="1:24" ht="12.75" x14ac:dyDescent="0.2">
      <c r="A1" s="188" t="s">
        <v>215</v>
      </c>
    </row>
    <row r="2" spans="1:24" ht="18" x14ac:dyDescent="0.25">
      <c r="A2" s="1" t="s">
        <v>45</v>
      </c>
      <c r="B2" s="278"/>
      <c r="C2" s="278"/>
      <c r="D2" s="278"/>
      <c r="E2" s="278"/>
      <c r="F2" s="278"/>
      <c r="G2" s="278"/>
      <c r="H2" s="278"/>
      <c r="I2" s="278"/>
    </row>
    <row r="3" spans="1:24" ht="15.75" x14ac:dyDescent="0.25">
      <c r="A3" s="279" t="s">
        <v>199</v>
      </c>
      <c r="B3" s="278"/>
      <c r="C3" s="278"/>
      <c r="D3" s="278"/>
      <c r="E3" s="278"/>
      <c r="F3" s="278"/>
      <c r="G3" s="278"/>
      <c r="H3" s="278"/>
      <c r="I3" s="278"/>
    </row>
    <row r="4" spans="1:24" ht="12" x14ac:dyDescent="0.2">
      <c r="A4" s="278"/>
      <c r="B4" s="278"/>
      <c r="C4" s="278"/>
      <c r="D4" s="278"/>
      <c r="E4" s="278"/>
      <c r="F4" s="278"/>
      <c r="G4" s="278"/>
      <c r="H4" s="278"/>
      <c r="I4" s="278"/>
    </row>
    <row r="5" spans="1:24" ht="20.25" customHeight="1" x14ac:dyDescent="0.2">
      <c r="A5" s="280" t="s">
        <v>46</v>
      </c>
      <c r="B5" s="281">
        <v>1991</v>
      </c>
      <c r="C5" s="282">
        <v>1996</v>
      </c>
      <c r="D5" s="282">
        <v>2000</v>
      </c>
      <c r="E5" s="282">
        <v>2001</v>
      </c>
      <c r="F5" s="282">
        <v>2003</v>
      </c>
      <c r="G5" s="283">
        <v>2004</v>
      </c>
      <c r="H5" s="284">
        <v>2005</v>
      </c>
      <c r="I5" s="285">
        <v>2006</v>
      </c>
      <c r="J5" s="286">
        <v>2007</v>
      </c>
      <c r="K5" s="287">
        <v>2008</v>
      </c>
      <c r="L5" s="288">
        <v>2009</v>
      </c>
      <c r="M5" s="286">
        <v>2010</v>
      </c>
      <c r="N5" s="287">
        <v>2011</v>
      </c>
      <c r="O5" s="287">
        <v>2012</v>
      </c>
      <c r="P5" s="287">
        <v>2013</v>
      </c>
      <c r="Q5" s="287">
        <v>2014</v>
      </c>
      <c r="R5" s="287">
        <v>2015</v>
      </c>
      <c r="S5" s="287">
        <v>2016</v>
      </c>
      <c r="T5" s="287">
        <v>2017</v>
      </c>
      <c r="U5" s="287">
        <v>2018</v>
      </c>
      <c r="V5" s="287">
        <v>2019</v>
      </c>
      <c r="W5" s="288">
        <v>2020</v>
      </c>
      <c r="X5" s="287">
        <v>2021</v>
      </c>
    </row>
    <row r="6" spans="1:24" ht="12.75" x14ac:dyDescent="0.2">
      <c r="A6" s="289" t="s">
        <v>47</v>
      </c>
      <c r="B6" s="290">
        <v>49.834983498349835</v>
      </c>
      <c r="C6" s="291">
        <v>61.752988047808763</v>
      </c>
      <c r="D6" s="291">
        <v>60</v>
      </c>
      <c r="E6" s="291">
        <v>59.421965317919081</v>
      </c>
      <c r="F6" s="292">
        <v>61.565836298932389</v>
      </c>
      <c r="G6" s="292">
        <v>61</v>
      </c>
      <c r="H6" s="293">
        <v>61</v>
      </c>
      <c r="I6" s="294">
        <v>62</v>
      </c>
      <c r="J6" s="295">
        <v>62</v>
      </c>
      <c r="K6" s="295">
        <v>63</v>
      </c>
      <c r="L6" s="296">
        <v>61</v>
      </c>
      <c r="M6" s="297">
        <v>62</v>
      </c>
      <c r="N6" s="295">
        <v>59</v>
      </c>
      <c r="O6" s="295">
        <v>61</v>
      </c>
      <c r="P6" s="295">
        <v>62</v>
      </c>
      <c r="Q6" s="295">
        <v>61</v>
      </c>
      <c r="R6" s="295">
        <v>61</v>
      </c>
      <c r="S6" s="295">
        <v>61</v>
      </c>
      <c r="T6" s="295">
        <v>63</v>
      </c>
      <c r="U6" s="295">
        <v>62</v>
      </c>
      <c r="V6" s="295">
        <v>62</v>
      </c>
      <c r="W6" s="296">
        <v>61</v>
      </c>
      <c r="X6" s="295">
        <v>61</v>
      </c>
    </row>
    <row r="7" spans="1:24" ht="12.75" x14ac:dyDescent="0.2">
      <c r="A7" s="289" t="s">
        <v>48</v>
      </c>
      <c r="B7" s="290">
        <v>48.557692307692307</v>
      </c>
      <c r="C7" s="291">
        <v>58.207070707070706</v>
      </c>
      <c r="D7" s="291">
        <v>59</v>
      </c>
      <c r="E7" s="291">
        <v>62.098501070663815</v>
      </c>
      <c r="F7" s="292">
        <v>59.54825462012321</v>
      </c>
      <c r="G7" s="292">
        <v>62</v>
      </c>
      <c r="H7" s="293">
        <v>60</v>
      </c>
      <c r="I7" s="294">
        <v>63</v>
      </c>
      <c r="J7" s="298">
        <v>65</v>
      </c>
      <c r="K7" s="298">
        <v>61</v>
      </c>
      <c r="L7" s="299">
        <v>63</v>
      </c>
      <c r="M7" s="198">
        <v>59</v>
      </c>
      <c r="N7" s="298">
        <v>64</v>
      </c>
      <c r="O7" s="298">
        <v>64</v>
      </c>
      <c r="P7" s="298">
        <v>63</v>
      </c>
      <c r="Q7" s="298">
        <v>63</v>
      </c>
      <c r="R7" s="298">
        <v>63</v>
      </c>
      <c r="S7" s="298">
        <v>62</v>
      </c>
      <c r="T7" s="298">
        <v>61</v>
      </c>
      <c r="U7" s="298">
        <v>65</v>
      </c>
      <c r="V7" s="298">
        <v>65</v>
      </c>
      <c r="W7" s="299">
        <v>65</v>
      </c>
      <c r="X7" s="298">
        <v>68</v>
      </c>
    </row>
    <row r="8" spans="1:24" ht="12.75" x14ac:dyDescent="0.2">
      <c r="A8" s="289" t="s">
        <v>58</v>
      </c>
      <c r="B8" s="290">
        <v>49.176954732510289</v>
      </c>
      <c r="C8" s="291">
        <v>52.13776722090261</v>
      </c>
      <c r="D8" s="291">
        <v>53</v>
      </c>
      <c r="E8" s="291">
        <v>50.919377652050926</v>
      </c>
      <c r="F8" s="292">
        <v>54</v>
      </c>
      <c r="G8" s="292">
        <v>52</v>
      </c>
      <c r="H8" s="293">
        <v>57</v>
      </c>
      <c r="I8" s="294">
        <v>57</v>
      </c>
      <c r="J8" s="298">
        <v>56</v>
      </c>
      <c r="K8" s="298">
        <v>59</v>
      </c>
      <c r="L8" s="299">
        <v>61</v>
      </c>
      <c r="M8" s="198">
        <v>62</v>
      </c>
      <c r="N8" s="298">
        <v>62</v>
      </c>
      <c r="O8" s="298">
        <v>64</v>
      </c>
      <c r="P8" s="298">
        <v>67</v>
      </c>
      <c r="Q8" s="298">
        <v>65</v>
      </c>
      <c r="R8" s="298">
        <v>65</v>
      </c>
      <c r="S8" s="298">
        <v>67</v>
      </c>
      <c r="T8" s="298">
        <v>67</v>
      </c>
      <c r="U8" s="298">
        <v>66</v>
      </c>
      <c r="V8" s="298">
        <v>67</v>
      </c>
      <c r="W8" s="299">
        <v>63</v>
      </c>
      <c r="X8" s="298">
        <v>68</v>
      </c>
    </row>
    <row r="9" spans="1:24" ht="12.75" x14ac:dyDescent="0.2">
      <c r="A9" s="289" t="s">
        <v>49</v>
      </c>
      <c r="B9" s="290">
        <v>35</v>
      </c>
      <c r="C9" s="291">
        <v>32</v>
      </c>
      <c r="D9" s="291">
        <v>33</v>
      </c>
      <c r="E9" s="291">
        <v>30.729166666666668</v>
      </c>
      <c r="F9" s="292">
        <v>36.143410852713174</v>
      </c>
      <c r="G9" s="292">
        <v>38</v>
      </c>
      <c r="H9" s="293">
        <v>40</v>
      </c>
      <c r="I9" s="294">
        <v>43</v>
      </c>
      <c r="J9" s="298">
        <v>44</v>
      </c>
      <c r="K9" s="298">
        <v>43</v>
      </c>
      <c r="L9" s="299">
        <v>47</v>
      </c>
      <c r="M9" s="198">
        <v>47</v>
      </c>
      <c r="N9" s="298">
        <v>46</v>
      </c>
      <c r="O9" s="298">
        <v>49</v>
      </c>
      <c r="P9" s="298">
        <v>52</v>
      </c>
      <c r="Q9" s="298">
        <v>50</v>
      </c>
      <c r="R9" s="298">
        <v>48</v>
      </c>
      <c r="S9" s="298">
        <v>52</v>
      </c>
      <c r="T9" s="298">
        <v>52</v>
      </c>
      <c r="U9" s="298">
        <v>52</v>
      </c>
      <c r="V9" s="298">
        <v>52</v>
      </c>
      <c r="W9" s="299">
        <v>51</v>
      </c>
      <c r="X9" s="298">
        <v>52</v>
      </c>
    </row>
    <row r="10" spans="1:24" ht="14.25" x14ac:dyDescent="0.2">
      <c r="A10" s="300" t="s">
        <v>50</v>
      </c>
      <c r="B10" s="290">
        <v>29.174573055028464</v>
      </c>
      <c r="C10" s="291">
        <v>31.51862464183381</v>
      </c>
      <c r="D10" s="291">
        <v>32</v>
      </c>
      <c r="E10" s="291">
        <v>34</v>
      </c>
      <c r="F10" s="292">
        <v>32.205414012738856</v>
      </c>
      <c r="G10" s="292">
        <v>35</v>
      </c>
      <c r="H10" s="293">
        <v>34</v>
      </c>
      <c r="I10" s="294">
        <v>35</v>
      </c>
      <c r="J10" s="298">
        <v>35</v>
      </c>
      <c r="K10" s="298">
        <v>36</v>
      </c>
      <c r="L10" s="299">
        <v>36</v>
      </c>
      <c r="M10" s="198">
        <v>37</v>
      </c>
      <c r="N10" s="298">
        <v>37</v>
      </c>
      <c r="O10" s="298">
        <v>38</v>
      </c>
      <c r="P10" s="298">
        <v>37</v>
      </c>
      <c r="Q10" s="298">
        <v>37</v>
      </c>
      <c r="R10" s="298">
        <v>37</v>
      </c>
      <c r="S10" s="298">
        <v>36</v>
      </c>
      <c r="T10" s="298">
        <v>38</v>
      </c>
      <c r="U10" s="298">
        <v>39</v>
      </c>
      <c r="V10" s="298">
        <v>39</v>
      </c>
      <c r="W10" s="299">
        <v>40</v>
      </c>
      <c r="X10" s="298">
        <v>39</v>
      </c>
    </row>
    <row r="11" spans="1:24" ht="12.75" x14ac:dyDescent="0.2">
      <c r="A11" s="289" t="s">
        <v>51</v>
      </c>
      <c r="B11" s="290">
        <v>51.197053406998158</v>
      </c>
      <c r="C11" s="291">
        <v>62.191358024691354</v>
      </c>
      <c r="D11" s="291">
        <v>55</v>
      </c>
      <c r="E11" s="291">
        <v>57.048872180451127</v>
      </c>
      <c r="F11" s="292">
        <v>58.175248419150861</v>
      </c>
      <c r="G11" s="292">
        <v>64</v>
      </c>
      <c r="H11" s="293">
        <v>65</v>
      </c>
      <c r="I11" s="294">
        <v>67</v>
      </c>
      <c r="J11" s="298">
        <v>69</v>
      </c>
      <c r="K11" s="298">
        <v>70</v>
      </c>
      <c r="L11" s="299">
        <v>71</v>
      </c>
      <c r="M11" s="198">
        <v>68</v>
      </c>
      <c r="N11" s="298">
        <v>72</v>
      </c>
      <c r="O11" s="298">
        <v>71</v>
      </c>
      <c r="P11" s="298">
        <v>73</v>
      </c>
      <c r="Q11" s="298">
        <v>74</v>
      </c>
      <c r="R11" s="298">
        <v>74</v>
      </c>
      <c r="S11" s="298">
        <v>75</v>
      </c>
      <c r="T11" s="298">
        <v>77</v>
      </c>
      <c r="U11" s="298">
        <v>77</v>
      </c>
      <c r="V11" s="298">
        <v>78</v>
      </c>
      <c r="W11" s="299">
        <v>79</v>
      </c>
      <c r="X11" s="298">
        <v>79</v>
      </c>
    </row>
    <row r="12" spans="1:24" ht="14.25" x14ac:dyDescent="0.2">
      <c r="A12" s="289" t="s">
        <v>52</v>
      </c>
      <c r="B12" s="290">
        <v>70</v>
      </c>
      <c r="C12" s="292">
        <v>71.681415929203538</v>
      </c>
      <c r="D12" s="292">
        <v>74</v>
      </c>
      <c r="E12" s="292">
        <v>70</v>
      </c>
      <c r="F12" s="292">
        <v>69.6875</v>
      </c>
      <c r="G12" s="292">
        <v>72</v>
      </c>
      <c r="H12" s="293">
        <v>73</v>
      </c>
      <c r="I12" s="294">
        <v>78</v>
      </c>
      <c r="J12" s="298">
        <v>80</v>
      </c>
      <c r="K12" s="298">
        <v>77</v>
      </c>
      <c r="L12" s="299">
        <v>78</v>
      </c>
      <c r="M12" s="198">
        <v>76</v>
      </c>
      <c r="N12" s="298">
        <v>75</v>
      </c>
      <c r="O12" s="298">
        <v>75</v>
      </c>
      <c r="P12" s="298">
        <v>74</v>
      </c>
      <c r="Q12" s="298">
        <v>73</v>
      </c>
      <c r="R12" s="298">
        <v>75</v>
      </c>
      <c r="S12" s="298">
        <v>70</v>
      </c>
      <c r="T12" s="298">
        <v>70</v>
      </c>
      <c r="U12" s="298">
        <v>70</v>
      </c>
      <c r="V12" s="298">
        <v>70</v>
      </c>
      <c r="W12" s="299">
        <v>70</v>
      </c>
      <c r="X12" s="298">
        <v>73</v>
      </c>
    </row>
    <row r="13" spans="1:24" ht="12.75" x14ac:dyDescent="0.2">
      <c r="A13" s="301" t="s">
        <v>53</v>
      </c>
      <c r="B13" s="302">
        <v>39</v>
      </c>
      <c r="C13" s="302">
        <v>45</v>
      </c>
      <c r="D13" s="302">
        <v>46</v>
      </c>
      <c r="E13" s="302">
        <v>48</v>
      </c>
      <c r="F13" s="302">
        <v>47</v>
      </c>
      <c r="G13" s="302">
        <v>50</v>
      </c>
      <c r="H13" s="303">
        <v>51</v>
      </c>
      <c r="I13" s="303">
        <v>53</v>
      </c>
      <c r="J13" s="304">
        <v>55</v>
      </c>
      <c r="K13" s="304">
        <v>54</v>
      </c>
      <c r="L13" s="305">
        <v>54</v>
      </c>
      <c r="M13" s="306">
        <v>54</v>
      </c>
      <c r="N13" s="304">
        <v>55</v>
      </c>
      <c r="O13" s="304">
        <v>55</v>
      </c>
      <c r="P13" s="304">
        <v>56</v>
      </c>
      <c r="Q13" s="304">
        <v>55</v>
      </c>
      <c r="R13" s="304">
        <v>55</v>
      </c>
      <c r="S13" s="304">
        <v>56</v>
      </c>
      <c r="T13" s="304">
        <v>57</v>
      </c>
      <c r="U13" s="304">
        <v>57</v>
      </c>
      <c r="V13" s="304">
        <v>57</v>
      </c>
      <c r="W13" s="305">
        <v>58</v>
      </c>
      <c r="X13" s="304">
        <v>59</v>
      </c>
    </row>
    <row r="14" spans="1:24" ht="12" x14ac:dyDescent="0.15">
      <c r="A14" s="307"/>
      <c r="B14" s="308"/>
      <c r="C14" s="308"/>
      <c r="D14" s="308"/>
      <c r="E14" s="308"/>
      <c r="F14" s="308"/>
      <c r="G14" s="308"/>
      <c r="H14" s="309"/>
      <c r="I14" s="309"/>
    </row>
    <row r="15" spans="1:24" ht="13.5" x14ac:dyDescent="0.2">
      <c r="A15" s="310" t="s">
        <v>224</v>
      </c>
      <c r="B15" s="311"/>
      <c r="C15" s="311"/>
      <c r="D15" s="311"/>
      <c r="E15" s="312"/>
      <c r="F15" s="311"/>
      <c r="G15" s="311"/>
      <c r="H15" s="311"/>
      <c r="I15" s="311"/>
    </row>
    <row r="16" spans="1:24" ht="13.5" x14ac:dyDescent="0.2">
      <c r="A16" s="310" t="s">
        <v>54</v>
      </c>
      <c r="C16" s="311"/>
      <c r="D16" s="311"/>
      <c r="E16" s="312"/>
      <c r="F16" s="311"/>
      <c r="G16" s="311"/>
      <c r="H16" s="311"/>
      <c r="I16" s="311"/>
    </row>
    <row r="17" spans="1:9" ht="12" x14ac:dyDescent="0.2">
      <c r="A17" s="49" t="s">
        <v>222</v>
      </c>
      <c r="B17" s="312"/>
      <c r="C17" s="311"/>
      <c r="D17" s="311"/>
      <c r="E17" s="312"/>
      <c r="F17" s="311"/>
      <c r="G17" s="311"/>
      <c r="H17" s="311"/>
      <c r="I17" s="311"/>
    </row>
  </sheetData>
  <phoneticPr fontId="17" type="noConversion"/>
  <pageMargins left="0.23" right="0.1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97"/>
  <sheetViews>
    <sheetView showGridLines="0" zoomScale="130" zoomScaleNormal="130" workbookViewId="0">
      <selection activeCell="A5" sqref="A5"/>
    </sheetView>
  </sheetViews>
  <sheetFormatPr baseColWidth="10" defaultColWidth="12.5703125" defaultRowHeight="12.75" x14ac:dyDescent="0.2"/>
  <cols>
    <col min="1" max="1" width="6.5703125" style="210" customWidth="1"/>
    <col min="2" max="2" width="9.42578125" style="210" customWidth="1"/>
    <col min="3" max="3" width="11.42578125" style="210" customWidth="1"/>
    <col min="4" max="5" width="11.140625" style="210" customWidth="1"/>
    <col min="6" max="6" width="13" style="210" customWidth="1"/>
    <col min="7" max="7" width="15.5703125" style="210" customWidth="1"/>
    <col min="8" max="8" width="15.85546875" style="210" customWidth="1"/>
    <col min="9" max="9" width="13.5703125" style="210" customWidth="1"/>
    <col min="10" max="10" width="12.5703125" style="210" customWidth="1"/>
    <col min="11" max="15" width="4.42578125" style="210" bestFit="1" customWidth="1"/>
    <col min="16" max="24" width="5.5703125" style="210" bestFit="1" customWidth="1"/>
    <col min="25" max="32" width="5" style="210" bestFit="1" customWidth="1"/>
    <col min="33" max="16384" width="12.5703125" style="210"/>
  </cols>
  <sheetData>
    <row r="1" spans="1:9" x14ac:dyDescent="0.2">
      <c r="A1" s="188" t="s">
        <v>219</v>
      </c>
    </row>
    <row r="2" spans="1:9" ht="18" x14ac:dyDescent="0.25">
      <c r="A2" s="1" t="s">
        <v>55</v>
      </c>
      <c r="B2"/>
      <c r="C2"/>
      <c r="D2"/>
      <c r="E2"/>
      <c r="F2"/>
      <c r="G2"/>
      <c r="H2"/>
      <c r="I2"/>
    </row>
    <row r="3" spans="1:9" ht="18.75" x14ac:dyDescent="0.25">
      <c r="A3" s="24" t="s">
        <v>56</v>
      </c>
      <c r="B3"/>
      <c r="C3"/>
      <c r="D3"/>
      <c r="E3"/>
      <c r="F3"/>
      <c r="G3"/>
      <c r="H3"/>
      <c r="I3"/>
    </row>
    <row r="4" spans="1:9" ht="15.75" x14ac:dyDescent="0.25">
      <c r="A4" s="279" t="s">
        <v>228</v>
      </c>
      <c r="B4"/>
      <c r="C4"/>
      <c r="D4"/>
      <c r="E4"/>
      <c r="F4"/>
      <c r="G4"/>
      <c r="H4"/>
      <c r="I4"/>
    </row>
    <row r="5" spans="1:9" x14ac:dyDescent="0.2">
      <c r="A5"/>
      <c r="B5"/>
      <c r="C5"/>
      <c r="D5"/>
      <c r="E5"/>
      <c r="F5"/>
      <c r="G5"/>
      <c r="H5"/>
      <c r="I5"/>
    </row>
    <row r="6" spans="1:9" ht="48.75" customHeight="1" x14ac:dyDescent="0.2">
      <c r="A6" s="313" t="s">
        <v>12</v>
      </c>
      <c r="B6" s="314" t="s">
        <v>13</v>
      </c>
      <c r="C6" s="315" t="s">
        <v>47</v>
      </c>
      <c r="D6" s="315" t="s">
        <v>57</v>
      </c>
      <c r="E6" s="315" t="s">
        <v>58</v>
      </c>
      <c r="F6" s="316" t="s">
        <v>59</v>
      </c>
      <c r="G6" s="316" t="s">
        <v>60</v>
      </c>
      <c r="H6" s="315" t="s">
        <v>61</v>
      </c>
      <c r="I6" s="340" t="s">
        <v>62</v>
      </c>
    </row>
    <row r="7" spans="1:9" x14ac:dyDescent="0.2">
      <c r="A7" s="317">
        <v>1970</v>
      </c>
      <c r="B7" s="318">
        <v>2604</v>
      </c>
      <c r="C7" s="318">
        <v>330</v>
      </c>
      <c r="D7" s="318">
        <v>182</v>
      </c>
      <c r="E7" s="318">
        <v>216</v>
      </c>
      <c r="F7" s="318">
        <v>168</v>
      </c>
      <c r="G7" s="318">
        <v>1148</v>
      </c>
      <c r="H7" s="318">
        <v>526</v>
      </c>
      <c r="I7" s="341">
        <v>34</v>
      </c>
    </row>
    <row r="8" spans="1:9" x14ac:dyDescent="0.2">
      <c r="A8" s="319">
        <v>1971</v>
      </c>
      <c r="B8" s="196">
        <v>2687</v>
      </c>
      <c r="C8" s="196">
        <v>347</v>
      </c>
      <c r="D8" s="196">
        <v>200</v>
      </c>
      <c r="E8" s="196">
        <v>200</v>
      </c>
      <c r="F8" s="196">
        <v>185</v>
      </c>
      <c r="G8" s="196">
        <v>1074</v>
      </c>
      <c r="H8" s="196">
        <v>640</v>
      </c>
      <c r="I8" s="342">
        <v>41</v>
      </c>
    </row>
    <row r="9" spans="1:9" x14ac:dyDescent="0.2">
      <c r="A9" s="319">
        <v>1972</v>
      </c>
      <c r="B9" s="196">
        <v>2895</v>
      </c>
      <c r="C9" s="196">
        <v>451</v>
      </c>
      <c r="D9" s="196">
        <v>206</v>
      </c>
      <c r="E9" s="196">
        <v>186</v>
      </c>
      <c r="F9" s="196">
        <v>194</v>
      </c>
      <c r="G9" s="196">
        <v>1237</v>
      </c>
      <c r="H9" s="196">
        <v>581</v>
      </c>
      <c r="I9" s="342">
        <v>40</v>
      </c>
    </row>
    <row r="10" spans="1:9" x14ac:dyDescent="0.2">
      <c r="A10" s="319">
        <v>1973</v>
      </c>
      <c r="B10" s="196">
        <v>2988</v>
      </c>
      <c r="C10" s="196">
        <v>423</v>
      </c>
      <c r="D10" s="196">
        <v>221</v>
      </c>
      <c r="E10" s="196">
        <v>224</v>
      </c>
      <c r="F10" s="196">
        <v>226</v>
      </c>
      <c r="G10" s="196">
        <v>1189</v>
      </c>
      <c r="H10" s="196">
        <v>645</v>
      </c>
      <c r="I10" s="342">
        <v>60</v>
      </c>
    </row>
    <row r="11" spans="1:9" x14ac:dyDescent="0.2">
      <c r="A11" s="319">
        <v>1974</v>
      </c>
      <c r="B11" s="196">
        <v>3059</v>
      </c>
      <c r="C11" s="196">
        <v>462</v>
      </c>
      <c r="D11" s="196">
        <v>239</v>
      </c>
      <c r="E11" s="196">
        <v>261</v>
      </c>
      <c r="F11" s="196">
        <v>179</v>
      </c>
      <c r="G11" s="196">
        <v>1225</v>
      </c>
      <c r="H11" s="196">
        <v>632</v>
      </c>
      <c r="I11" s="342">
        <v>61</v>
      </c>
    </row>
    <row r="12" spans="1:9" x14ac:dyDescent="0.2">
      <c r="A12" s="319">
        <v>1975</v>
      </c>
      <c r="B12" s="196">
        <v>2914</v>
      </c>
      <c r="C12" s="196">
        <v>466</v>
      </c>
      <c r="D12" s="196">
        <v>245</v>
      </c>
      <c r="E12" s="196">
        <v>299</v>
      </c>
      <c r="F12" s="196">
        <v>222</v>
      </c>
      <c r="G12" s="196">
        <v>1000</v>
      </c>
      <c r="H12" s="196">
        <v>591</v>
      </c>
      <c r="I12" s="342">
        <v>91</v>
      </c>
    </row>
    <row r="13" spans="1:9" x14ac:dyDescent="0.2">
      <c r="A13" s="319">
        <v>1976</v>
      </c>
      <c r="B13" s="196">
        <v>3330</v>
      </c>
      <c r="C13" s="196">
        <v>510</v>
      </c>
      <c r="D13" s="196">
        <v>286</v>
      </c>
      <c r="E13" s="196">
        <v>387</v>
      </c>
      <c r="F13" s="196">
        <v>201</v>
      </c>
      <c r="G13" s="196">
        <v>1241</v>
      </c>
      <c r="H13" s="196">
        <v>609</v>
      </c>
      <c r="I13" s="342">
        <v>96</v>
      </c>
    </row>
    <row r="14" spans="1:9" x14ac:dyDescent="0.2">
      <c r="A14" s="319">
        <v>1977</v>
      </c>
      <c r="B14" s="196">
        <v>3269</v>
      </c>
      <c r="C14" s="196">
        <v>492</v>
      </c>
      <c r="D14" s="196">
        <v>254</v>
      </c>
      <c r="E14" s="196">
        <v>340</v>
      </c>
      <c r="F14" s="196">
        <v>175</v>
      </c>
      <c r="G14" s="196">
        <v>1322</v>
      </c>
      <c r="H14" s="196">
        <v>625</v>
      </c>
      <c r="I14" s="342">
        <v>61</v>
      </c>
    </row>
    <row r="15" spans="1:9" x14ac:dyDescent="0.2">
      <c r="A15" s="320">
        <v>1978</v>
      </c>
      <c r="B15" s="200">
        <v>3316</v>
      </c>
      <c r="C15" s="200">
        <v>473</v>
      </c>
      <c r="D15" s="200">
        <v>242</v>
      </c>
      <c r="E15" s="200">
        <v>412</v>
      </c>
      <c r="F15" s="200">
        <v>179</v>
      </c>
      <c r="G15" s="200">
        <v>1283</v>
      </c>
      <c r="H15" s="200">
        <v>657</v>
      </c>
      <c r="I15" s="343">
        <v>70</v>
      </c>
    </row>
    <row r="16" spans="1:9" x14ac:dyDescent="0.2">
      <c r="A16" s="321">
        <v>1979</v>
      </c>
      <c r="B16" s="322">
        <v>3353</v>
      </c>
      <c r="C16" s="322">
        <v>498</v>
      </c>
      <c r="D16" s="323">
        <v>266</v>
      </c>
      <c r="E16" s="322">
        <v>373</v>
      </c>
      <c r="F16" s="322">
        <v>194</v>
      </c>
      <c r="G16" s="322">
        <v>1299</v>
      </c>
      <c r="H16" s="322">
        <v>669</v>
      </c>
      <c r="I16" s="344">
        <v>54</v>
      </c>
    </row>
    <row r="17" spans="1:9" x14ac:dyDescent="0.2">
      <c r="A17" s="324">
        <v>1980</v>
      </c>
      <c r="B17" s="322">
        <v>3462</v>
      </c>
      <c r="C17" s="322">
        <v>475</v>
      </c>
      <c r="D17" s="323">
        <v>250</v>
      </c>
      <c r="E17" s="322">
        <v>366</v>
      </c>
      <c r="F17" s="322">
        <v>208</v>
      </c>
      <c r="G17" s="322">
        <v>1451</v>
      </c>
      <c r="H17" s="322">
        <v>641</v>
      </c>
      <c r="I17" s="344">
        <v>71</v>
      </c>
    </row>
    <row r="18" spans="1:9" x14ac:dyDescent="0.2">
      <c r="A18" s="325">
        <v>1981</v>
      </c>
      <c r="B18" s="323">
        <v>3567</v>
      </c>
      <c r="C18" s="322">
        <v>452</v>
      </c>
      <c r="D18" s="323">
        <v>260</v>
      </c>
      <c r="E18" s="322">
        <v>337</v>
      </c>
      <c r="F18" s="322">
        <v>239</v>
      </c>
      <c r="G18" s="322">
        <v>1536</v>
      </c>
      <c r="H18" s="322">
        <v>659</v>
      </c>
      <c r="I18" s="344">
        <v>84</v>
      </c>
    </row>
    <row r="19" spans="1:9" x14ac:dyDescent="0.2">
      <c r="A19" s="325">
        <v>1982</v>
      </c>
      <c r="B19" s="323">
        <v>3547</v>
      </c>
      <c r="C19" s="322">
        <v>455</v>
      </c>
      <c r="D19" s="323">
        <v>291</v>
      </c>
      <c r="E19" s="322">
        <v>323</v>
      </c>
      <c r="F19" s="322">
        <v>240</v>
      </c>
      <c r="G19" s="322">
        <v>1540</v>
      </c>
      <c r="H19" s="322">
        <v>623</v>
      </c>
      <c r="I19" s="344">
        <v>75</v>
      </c>
    </row>
    <row r="20" spans="1:9" x14ac:dyDescent="0.2">
      <c r="A20" s="326">
        <v>1983</v>
      </c>
      <c r="B20" s="322">
        <v>3450</v>
      </c>
      <c r="C20" s="322">
        <v>399</v>
      </c>
      <c r="D20" s="322">
        <v>288</v>
      </c>
      <c r="E20" s="322">
        <v>328</v>
      </c>
      <c r="F20" s="322">
        <v>211</v>
      </c>
      <c r="G20" s="322">
        <v>1529</v>
      </c>
      <c r="H20" s="322">
        <v>641</v>
      </c>
      <c r="I20" s="344">
        <v>54</v>
      </c>
    </row>
    <row r="21" spans="1:9" x14ac:dyDescent="0.2">
      <c r="A21" s="327">
        <v>1984</v>
      </c>
      <c r="B21" s="322">
        <v>3293</v>
      </c>
      <c r="C21" s="322">
        <v>368</v>
      </c>
      <c r="D21" s="322">
        <v>327</v>
      </c>
      <c r="E21" s="322">
        <v>272</v>
      </c>
      <c r="F21" s="322">
        <v>214</v>
      </c>
      <c r="G21" s="322">
        <v>1499</v>
      </c>
      <c r="H21" s="322">
        <v>583</v>
      </c>
      <c r="I21" s="344">
        <v>30</v>
      </c>
    </row>
    <row r="22" spans="1:9" x14ac:dyDescent="0.2">
      <c r="A22" s="328">
        <v>1985</v>
      </c>
      <c r="B22" s="322">
        <v>3574</v>
      </c>
      <c r="C22" s="322">
        <v>316</v>
      </c>
      <c r="D22" s="322">
        <v>349</v>
      </c>
      <c r="E22" s="322">
        <v>293</v>
      </c>
      <c r="F22" s="322">
        <v>213</v>
      </c>
      <c r="G22" s="322">
        <v>1675</v>
      </c>
      <c r="H22" s="322">
        <v>664</v>
      </c>
      <c r="I22" s="344">
        <v>64</v>
      </c>
    </row>
    <row r="23" spans="1:9" x14ac:dyDescent="0.2">
      <c r="A23" s="326">
        <v>1986</v>
      </c>
      <c r="B23" s="322">
        <v>3337</v>
      </c>
      <c r="C23" s="322">
        <v>278</v>
      </c>
      <c r="D23" s="322">
        <v>373</v>
      </c>
      <c r="E23" s="322">
        <v>314</v>
      </c>
      <c r="F23" s="322">
        <v>193</v>
      </c>
      <c r="G23" s="322">
        <v>1542</v>
      </c>
      <c r="H23" s="322">
        <v>617</v>
      </c>
      <c r="I23" s="344">
        <v>20</v>
      </c>
    </row>
    <row r="24" spans="1:9" x14ac:dyDescent="0.2">
      <c r="A24" s="329">
        <v>1987</v>
      </c>
      <c r="B24" s="257">
        <v>3422</v>
      </c>
      <c r="C24" s="330">
        <v>240</v>
      </c>
      <c r="D24" s="330">
        <v>378</v>
      </c>
      <c r="E24" s="330">
        <v>316</v>
      </c>
      <c r="F24" s="330">
        <v>243</v>
      </c>
      <c r="G24" s="330">
        <v>1556</v>
      </c>
      <c r="H24" s="330">
        <v>632</v>
      </c>
      <c r="I24" s="338">
        <v>57</v>
      </c>
    </row>
    <row r="25" spans="1:9" x14ac:dyDescent="0.2">
      <c r="A25" s="319">
        <v>1988</v>
      </c>
      <c r="B25" s="196">
        <v>3575</v>
      </c>
      <c r="C25" s="196">
        <v>250</v>
      </c>
      <c r="D25" s="196">
        <v>340</v>
      </c>
      <c r="E25" s="196">
        <v>383</v>
      </c>
      <c r="F25" s="196">
        <v>286</v>
      </c>
      <c r="G25" s="196">
        <v>1598</v>
      </c>
      <c r="H25" s="196">
        <v>668</v>
      </c>
      <c r="I25" s="342">
        <v>50</v>
      </c>
    </row>
    <row r="26" spans="1:9" x14ac:dyDescent="0.2">
      <c r="A26" s="319">
        <v>1989</v>
      </c>
      <c r="B26" s="196">
        <v>3582</v>
      </c>
      <c r="C26" s="196">
        <v>264</v>
      </c>
      <c r="D26" s="196">
        <v>359</v>
      </c>
      <c r="E26" s="196">
        <v>411</v>
      </c>
      <c r="F26" s="196">
        <v>278</v>
      </c>
      <c r="G26" s="196">
        <v>1567</v>
      </c>
      <c r="H26" s="196">
        <v>648</v>
      </c>
      <c r="I26" s="342">
        <v>55</v>
      </c>
    </row>
    <row r="27" spans="1:9" x14ac:dyDescent="0.2">
      <c r="A27" s="319">
        <v>1990</v>
      </c>
      <c r="B27" s="196">
        <v>3626</v>
      </c>
      <c r="C27" s="196">
        <v>271</v>
      </c>
      <c r="D27" s="196">
        <v>311</v>
      </c>
      <c r="E27" s="196">
        <v>435</v>
      </c>
      <c r="F27" s="196">
        <v>263</v>
      </c>
      <c r="G27" s="196">
        <v>1776</v>
      </c>
      <c r="H27" s="196">
        <v>537</v>
      </c>
      <c r="I27" s="342">
        <v>33</v>
      </c>
    </row>
    <row r="28" spans="1:9" x14ac:dyDescent="0.2">
      <c r="A28" s="319">
        <v>1991</v>
      </c>
      <c r="B28" s="196">
        <v>4136</v>
      </c>
      <c r="C28" s="196">
        <v>303</v>
      </c>
      <c r="D28" s="196">
        <v>416</v>
      </c>
      <c r="E28" s="196">
        <v>486</v>
      </c>
      <c r="F28" s="196">
        <v>315</v>
      </c>
      <c r="G28" s="196">
        <v>2013</v>
      </c>
      <c r="H28" s="196">
        <v>543</v>
      </c>
      <c r="I28" s="342">
        <v>60</v>
      </c>
    </row>
    <row r="29" spans="1:9" x14ac:dyDescent="0.2">
      <c r="A29" s="319">
        <v>1992</v>
      </c>
      <c r="B29" s="196">
        <v>4463</v>
      </c>
      <c r="C29" s="196">
        <v>366</v>
      </c>
      <c r="D29" s="196">
        <v>545</v>
      </c>
      <c r="E29" s="196">
        <v>492</v>
      </c>
      <c r="F29" s="196">
        <v>328</v>
      </c>
      <c r="G29" s="196">
        <v>2066</v>
      </c>
      <c r="H29" s="196">
        <v>592</v>
      </c>
      <c r="I29" s="342">
        <v>74</v>
      </c>
    </row>
    <row r="30" spans="1:9" x14ac:dyDescent="0.2">
      <c r="A30" s="319">
        <v>1993</v>
      </c>
      <c r="B30" s="196">
        <v>4786</v>
      </c>
      <c r="C30" s="196">
        <v>479</v>
      </c>
      <c r="D30" s="196">
        <v>562</v>
      </c>
      <c r="E30" s="196">
        <v>586</v>
      </c>
      <c r="F30" s="196">
        <v>354</v>
      </c>
      <c r="G30" s="196">
        <v>2136</v>
      </c>
      <c r="H30" s="196">
        <v>611</v>
      </c>
      <c r="I30" s="342">
        <v>58</v>
      </c>
    </row>
    <row r="31" spans="1:9" x14ac:dyDescent="0.2">
      <c r="A31" s="319">
        <v>1994</v>
      </c>
      <c r="B31" s="196">
        <v>5190</v>
      </c>
      <c r="C31" s="196">
        <v>558</v>
      </c>
      <c r="D31" s="196">
        <v>643</v>
      </c>
      <c r="E31" s="196">
        <v>631</v>
      </c>
      <c r="F31" s="196">
        <v>416</v>
      </c>
      <c r="G31" s="196">
        <v>2286</v>
      </c>
      <c r="H31" s="196">
        <v>580</v>
      </c>
      <c r="I31" s="342">
        <v>76</v>
      </c>
    </row>
    <row r="32" spans="1:9" x14ac:dyDescent="0.2">
      <c r="A32" s="319">
        <v>1995</v>
      </c>
      <c r="B32" s="196">
        <v>5631</v>
      </c>
      <c r="C32" s="196">
        <v>700</v>
      </c>
      <c r="D32" s="196">
        <v>759</v>
      </c>
      <c r="E32" s="196">
        <v>811</v>
      </c>
      <c r="F32" s="196">
        <v>400</v>
      </c>
      <c r="G32" s="196">
        <v>2256</v>
      </c>
      <c r="H32" s="196">
        <v>594</v>
      </c>
      <c r="I32" s="342">
        <v>111</v>
      </c>
    </row>
    <row r="33" spans="1:32" x14ac:dyDescent="0.2">
      <c r="A33" s="320">
        <v>1996</v>
      </c>
      <c r="B33" s="200">
        <v>5981</v>
      </c>
      <c r="C33" s="200">
        <v>753</v>
      </c>
      <c r="D33" s="200">
        <v>792</v>
      </c>
      <c r="E33" s="200">
        <v>842</v>
      </c>
      <c r="F33" s="200">
        <v>405</v>
      </c>
      <c r="G33" s="200">
        <v>2428</v>
      </c>
      <c r="H33" s="200">
        <v>648</v>
      </c>
      <c r="I33" s="343">
        <v>113</v>
      </c>
    </row>
    <row r="34" spans="1:32" x14ac:dyDescent="0.2">
      <c r="A34" s="320">
        <v>1997</v>
      </c>
      <c r="B34" s="200">
        <v>6195</v>
      </c>
      <c r="C34" s="200">
        <v>848</v>
      </c>
      <c r="D34" s="200">
        <v>823</v>
      </c>
      <c r="E34" s="200">
        <v>805</v>
      </c>
      <c r="F34" s="200">
        <v>485</v>
      </c>
      <c r="G34" s="200">
        <v>2296</v>
      </c>
      <c r="H34" s="200">
        <v>784</v>
      </c>
      <c r="I34" s="343">
        <v>154</v>
      </c>
    </row>
    <row r="35" spans="1:32" x14ac:dyDescent="0.2">
      <c r="A35" s="320">
        <v>1998</v>
      </c>
      <c r="B35" s="200">
        <v>6273</v>
      </c>
      <c r="C35" s="200">
        <v>821</v>
      </c>
      <c r="D35" s="200">
        <v>767</v>
      </c>
      <c r="E35" s="200">
        <v>900</v>
      </c>
      <c r="F35" s="200">
        <v>440</v>
      </c>
      <c r="G35" s="200">
        <v>2374</v>
      </c>
      <c r="H35" s="200">
        <v>829</v>
      </c>
      <c r="I35" s="343">
        <v>142</v>
      </c>
    </row>
    <row r="36" spans="1:32" x14ac:dyDescent="0.2">
      <c r="A36" s="320">
        <v>1999</v>
      </c>
      <c r="B36" s="200">
        <v>6526</v>
      </c>
      <c r="C36" s="200">
        <v>797</v>
      </c>
      <c r="D36" s="200">
        <v>904</v>
      </c>
      <c r="E36" s="200">
        <v>944</v>
      </c>
      <c r="F36" s="200">
        <v>462</v>
      </c>
      <c r="G36" s="200">
        <v>2295</v>
      </c>
      <c r="H36" s="200">
        <v>913</v>
      </c>
      <c r="I36" s="343">
        <v>211</v>
      </c>
    </row>
    <row r="37" spans="1:32" x14ac:dyDescent="0.2">
      <c r="A37" s="320">
        <v>2000</v>
      </c>
      <c r="B37" s="200">
        <v>7076</v>
      </c>
      <c r="C37" s="196">
        <v>847</v>
      </c>
      <c r="D37" s="196">
        <v>971</v>
      </c>
      <c r="E37" s="196">
        <v>883</v>
      </c>
      <c r="F37" s="196">
        <v>549</v>
      </c>
      <c r="G37" s="196">
        <v>2565</v>
      </c>
      <c r="H37" s="196">
        <v>1030</v>
      </c>
      <c r="I37" s="342">
        <v>231</v>
      </c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260"/>
      <c r="Z37" s="260"/>
      <c r="AA37" s="260"/>
      <c r="AB37" s="260"/>
      <c r="AC37" s="260"/>
      <c r="AD37" s="260"/>
      <c r="AE37" s="260"/>
      <c r="AF37" s="260"/>
    </row>
    <row r="38" spans="1:32" ht="15" x14ac:dyDescent="0.2">
      <c r="A38" s="320" t="s">
        <v>63</v>
      </c>
      <c r="B38" s="200">
        <v>6084</v>
      </c>
      <c r="C38" s="196">
        <v>832</v>
      </c>
      <c r="D38" s="196">
        <v>926</v>
      </c>
      <c r="E38" s="196">
        <v>707</v>
      </c>
      <c r="F38" s="196">
        <v>540</v>
      </c>
      <c r="G38" s="196">
        <v>1805</v>
      </c>
      <c r="H38" s="196">
        <v>1055</v>
      </c>
      <c r="I38" s="342">
        <v>219</v>
      </c>
    </row>
    <row r="39" spans="1:32" x14ac:dyDescent="0.2">
      <c r="A39" s="320">
        <v>2002</v>
      </c>
      <c r="B39" s="200">
        <v>6797</v>
      </c>
      <c r="C39" s="196">
        <v>852</v>
      </c>
      <c r="D39" s="196">
        <v>931</v>
      </c>
      <c r="E39" s="196">
        <v>728</v>
      </c>
      <c r="F39" s="196">
        <v>593</v>
      </c>
      <c r="G39" s="196">
        <v>2285</v>
      </c>
      <c r="H39" s="196">
        <v>1076</v>
      </c>
      <c r="I39" s="342">
        <v>332</v>
      </c>
    </row>
    <row r="40" spans="1:32" ht="15" x14ac:dyDescent="0.2">
      <c r="A40" s="320" t="s">
        <v>64</v>
      </c>
      <c r="B40" s="200">
        <v>7305</v>
      </c>
      <c r="C40" s="196">
        <v>822</v>
      </c>
      <c r="D40" s="196">
        <v>985</v>
      </c>
      <c r="E40" s="196">
        <v>658</v>
      </c>
      <c r="F40" s="196">
        <v>871</v>
      </c>
      <c r="G40" s="196">
        <v>2542</v>
      </c>
      <c r="H40" s="196">
        <v>1160</v>
      </c>
      <c r="I40" s="342">
        <v>267</v>
      </c>
    </row>
    <row r="41" spans="1:32" x14ac:dyDescent="0.2">
      <c r="A41" s="320">
        <v>2004</v>
      </c>
      <c r="B41" s="200">
        <v>7118</v>
      </c>
      <c r="C41" s="196">
        <v>964</v>
      </c>
      <c r="D41" s="196">
        <v>973</v>
      </c>
      <c r="E41" s="196">
        <v>605</v>
      </c>
      <c r="F41" s="196">
        <v>911</v>
      </c>
      <c r="G41" s="196">
        <v>2226</v>
      </c>
      <c r="H41" s="196">
        <v>1160</v>
      </c>
      <c r="I41" s="342">
        <v>279</v>
      </c>
    </row>
    <row r="42" spans="1:32" x14ac:dyDescent="0.2">
      <c r="A42" s="320" t="s">
        <v>19</v>
      </c>
      <c r="B42" s="200">
        <v>7887</v>
      </c>
      <c r="C42" s="196">
        <v>1022</v>
      </c>
      <c r="D42" s="196">
        <v>1267</v>
      </c>
      <c r="E42" s="196">
        <v>647</v>
      </c>
      <c r="F42" s="196">
        <v>790</v>
      </c>
      <c r="G42" s="196">
        <v>2662</v>
      </c>
      <c r="H42" s="196">
        <v>1095</v>
      </c>
      <c r="I42" s="342">
        <v>404</v>
      </c>
    </row>
    <row r="43" spans="1:32" x14ac:dyDescent="0.2">
      <c r="A43" s="320">
        <v>2006</v>
      </c>
      <c r="B43" s="200">
        <v>8388</v>
      </c>
      <c r="C43" s="196">
        <v>1233</v>
      </c>
      <c r="D43" s="196">
        <v>1336</v>
      </c>
      <c r="E43" s="196">
        <v>781</v>
      </c>
      <c r="F43" s="196">
        <v>903</v>
      </c>
      <c r="G43" s="196">
        <v>2600</v>
      </c>
      <c r="H43" s="196">
        <v>1078</v>
      </c>
      <c r="I43" s="342">
        <v>457</v>
      </c>
    </row>
    <row r="44" spans="1:32" ht="12" customHeight="1" x14ac:dyDescent="0.2">
      <c r="A44" s="320">
        <v>2007</v>
      </c>
      <c r="B44" s="200">
        <v>9364</v>
      </c>
      <c r="C44" s="196">
        <v>1515</v>
      </c>
      <c r="D44" s="196">
        <v>1610</v>
      </c>
      <c r="E44" s="196">
        <v>835</v>
      </c>
      <c r="F44" s="196">
        <v>811</v>
      </c>
      <c r="G44" s="196">
        <v>2759</v>
      </c>
      <c r="H44" s="196">
        <v>1239</v>
      </c>
      <c r="I44" s="342">
        <v>595</v>
      </c>
    </row>
    <row r="45" spans="1:32" x14ac:dyDescent="0.2">
      <c r="A45" s="320">
        <v>2008</v>
      </c>
      <c r="B45" s="200">
        <v>8339</v>
      </c>
      <c r="C45" s="196">
        <v>1157</v>
      </c>
      <c r="D45" s="196">
        <v>1280</v>
      </c>
      <c r="E45" s="196">
        <v>843</v>
      </c>
      <c r="F45" s="196">
        <v>1053</v>
      </c>
      <c r="G45" s="196">
        <v>2330</v>
      </c>
      <c r="H45" s="196">
        <v>1119</v>
      </c>
      <c r="I45" s="342">
        <v>557</v>
      </c>
    </row>
    <row r="46" spans="1:32" x14ac:dyDescent="0.2">
      <c r="A46" s="320">
        <v>2009</v>
      </c>
      <c r="B46" s="200">
        <v>10189</v>
      </c>
      <c r="C46" s="196">
        <v>1113</v>
      </c>
      <c r="D46" s="196">
        <v>1218</v>
      </c>
      <c r="E46" s="196">
        <v>783</v>
      </c>
      <c r="F46" s="196">
        <v>2774</v>
      </c>
      <c r="G46" s="196">
        <v>2501</v>
      </c>
      <c r="H46" s="196">
        <v>1206</v>
      </c>
      <c r="I46" s="342">
        <v>594</v>
      </c>
    </row>
    <row r="47" spans="1:32" x14ac:dyDescent="0.2">
      <c r="A47" s="320">
        <v>2010</v>
      </c>
      <c r="B47" s="200">
        <v>10432</v>
      </c>
      <c r="C47" s="196">
        <v>1175</v>
      </c>
      <c r="D47" s="196">
        <v>1302</v>
      </c>
      <c r="E47" s="196">
        <v>846</v>
      </c>
      <c r="F47" s="196">
        <v>2723</v>
      </c>
      <c r="G47" s="196">
        <v>2552</v>
      </c>
      <c r="H47" s="196">
        <v>1283</v>
      </c>
      <c r="I47" s="342">
        <v>551</v>
      </c>
    </row>
    <row r="48" spans="1:32" x14ac:dyDescent="0.2">
      <c r="A48" s="320">
        <v>2011</v>
      </c>
      <c r="B48" s="200">
        <v>10775</v>
      </c>
      <c r="C48" s="196">
        <v>1232</v>
      </c>
      <c r="D48" s="196">
        <v>1279</v>
      </c>
      <c r="E48" s="196">
        <v>859</v>
      </c>
      <c r="F48" s="196">
        <v>2329</v>
      </c>
      <c r="G48" s="196">
        <v>2895</v>
      </c>
      <c r="H48" s="196">
        <v>1484</v>
      </c>
      <c r="I48" s="342">
        <v>697</v>
      </c>
    </row>
    <row r="49" spans="1:9" x14ac:dyDescent="0.2">
      <c r="A49" s="320">
        <v>2012</v>
      </c>
      <c r="B49" s="200">
        <v>11582</v>
      </c>
      <c r="C49" s="196">
        <v>1195</v>
      </c>
      <c r="D49" s="196">
        <v>1356</v>
      </c>
      <c r="E49" s="196">
        <v>905</v>
      </c>
      <c r="F49" s="196">
        <v>2693</v>
      </c>
      <c r="G49" s="196">
        <v>3218</v>
      </c>
      <c r="H49" s="196">
        <v>1514</v>
      </c>
      <c r="I49" s="342">
        <v>701</v>
      </c>
    </row>
    <row r="50" spans="1:9" x14ac:dyDescent="0.2">
      <c r="A50" s="320">
        <v>2013</v>
      </c>
      <c r="B50" s="200">
        <v>11621</v>
      </c>
      <c r="C50" s="196">
        <v>1148</v>
      </c>
      <c r="D50" s="196">
        <v>1338</v>
      </c>
      <c r="E50" s="196">
        <v>996</v>
      </c>
      <c r="F50" s="196">
        <v>2591</v>
      </c>
      <c r="G50" s="196">
        <v>3222</v>
      </c>
      <c r="H50" s="196">
        <v>1478</v>
      </c>
      <c r="I50" s="342">
        <v>848</v>
      </c>
    </row>
    <row r="51" spans="1:9" x14ac:dyDescent="0.2">
      <c r="A51" s="320">
        <v>2014</v>
      </c>
      <c r="B51" s="200">
        <v>12472</v>
      </c>
      <c r="C51" s="196">
        <v>1235</v>
      </c>
      <c r="D51" s="196">
        <v>1407</v>
      </c>
      <c r="E51" s="196">
        <v>1031</v>
      </c>
      <c r="F51" s="196">
        <v>2835</v>
      </c>
      <c r="G51" s="196">
        <v>3424</v>
      </c>
      <c r="H51" s="196">
        <v>1610</v>
      </c>
      <c r="I51" s="342">
        <v>930</v>
      </c>
    </row>
    <row r="52" spans="1:9" x14ac:dyDescent="0.2">
      <c r="A52" s="320">
        <v>2015</v>
      </c>
      <c r="B52" s="200">
        <v>12209</v>
      </c>
      <c r="C52" s="196">
        <v>1156</v>
      </c>
      <c r="D52" s="196">
        <v>1326</v>
      </c>
      <c r="E52" s="196">
        <v>917</v>
      </c>
      <c r="F52" s="196">
        <v>2885</v>
      </c>
      <c r="G52" s="196">
        <v>3309</v>
      </c>
      <c r="H52" s="196">
        <v>1471</v>
      </c>
      <c r="I52" s="342">
        <v>1145</v>
      </c>
    </row>
    <row r="53" spans="1:9" x14ac:dyDescent="0.2">
      <c r="A53" s="320">
        <v>2016</v>
      </c>
      <c r="B53" s="200">
        <v>13761</v>
      </c>
      <c r="C53" s="196">
        <v>1239</v>
      </c>
      <c r="D53" s="196">
        <v>1647</v>
      </c>
      <c r="E53" s="196">
        <v>1124</v>
      </c>
      <c r="F53" s="196">
        <v>2918</v>
      </c>
      <c r="G53" s="196">
        <v>3793</v>
      </c>
      <c r="H53" s="196">
        <v>1792</v>
      </c>
      <c r="I53" s="342">
        <v>1248</v>
      </c>
    </row>
    <row r="54" spans="1:9" x14ac:dyDescent="0.2">
      <c r="A54" s="320">
        <v>2017</v>
      </c>
      <c r="B54" s="200">
        <v>14065</v>
      </c>
      <c r="C54" s="196">
        <v>1260</v>
      </c>
      <c r="D54" s="196">
        <v>1600</v>
      </c>
      <c r="E54" s="196">
        <v>1139</v>
      </c>
      <c r="F54" s="196">
        <v>2968</v>
      </c>
      <c r="G54" s="196">
        <v>4087</v>
      </c>
      <c r="H54" s="196">
        <v>1718</v>
      </c>
      <c r="I54" s="342">
        <v>1293</v>
      </c>
    </row>
    <row r="55" spans="1:9" x14ac:dyDescent="0.2">
      <c r="A55" s="320">
        <v>2018</v>
      </c>
      <c r="B55" s="200">
        <v>15743</v>
      </c>
      <c r="C55" s="196">
        <v>1310</v>
      </c>
      <c r="D55" s="196">
        <v>1585</v>
      </c>
      <c r="E55" s="196">
        <v>1006</v>
      </c>
      <c r="F55" s="196">
        <v>3452</v>
      </c>
      <c r="G55" s="196">
        <v>4526</v>
      </c>
      <c r="H55" s="196">
        <v>2307</v>
      </c>
      <c r="I55" s="342">
        <v>1557</v>
      </c>
    </row>
    <row r="56" spans="1:9" x14ac:dyDescent="0.2">
      <c r="A56" s="320">
        <v>2019</v>
      </c>
      <c r="B56" s="200">
        <v>16106</v>
      </c>
      <c r="C56" s="196">
        <v>1389</v>
      </c>
      <c r="D56" s="196">
        <v>1612</v>
      </c>
      <c r="E56" s="196">
        <v>1008</v>
      </c>
      <c r="F56" s="196">
        <v>3230</v>
      </c>
      <c r="G56" s="196">
        <v>4769</v>
      </c>
      <c r="H56" s="196">
        <v>2352</v>
      </c>
      <c r="I56" s="342">
        <v>1746</v>
      </c>
    </row>
    <row r="57" spans="1:9" x14ac:dyDescent="0.2">
      <c r="A57" s="320">
        <v>2020</v>
      </c>
      <c r="B57" s="200">
        <v>16015</v>
      </c>
      <c r="C57" s="196">
        <v>1345</v>
      </c>
      <c r="D57" s="196">
        <v>1573</v>
      </c>
      <c r="E57" s="196">
        <v>925</v>
      </c>
      <c r="F57" s="196">
        <v>3396</v>
      </c>
      <c r="G57" s="196">
        <v>4470</v>
      </c>
      <c r="H57" s="196">
        <v>2380</v>
      </c>
      <c r="I57" s="342">
        <v>1926</v>
      </c>
    </row>
    <row r="58" spans="1:9" x14ac:dyDescent="0.2">
      <c r="A58" s="320">
        <v>2021</v>
      </c>
      <c r="B58" s="200">
        <v>18964</v>
      </c>
      <c r="C58" s="196">
        <v>1420</v>
      </c>
      <c r="D58" s="196">
        <v>1785</v>
      </c>
      <c r="E58" s="196">
        <v>1085</v>
      </c>
      <c r="F58" s="196">
        <v>4010</v>
      </c>
      <c r="G58" s="196">
        <v>5047</v>
      </c>
      <c r="H58" s="196">
        <v>2733</v>
      </c>
      <c r="I58" s="342">
        <v>2884</v>
      </c>
    </row>
    <row r="59" spans="1:9" x14ac:dyDescent="0.2">
      <c r="A59" s="249"/>
      <c r="B59" s="216"/>
      <c r="C59" s="7"/>
      <c r="D59" s="7"/>
      <c r="E59" s="7"/>
      <c r="F59" s="7"/>
      <c r="G59" s="7"/>
      <c r="H59" s="7"/>
      <c r="I59" s="7"/>
    </row>
    <row r="60" spans="1:9" x14ac:dyDescent="0.2">
      <c r="A60" s="261" t="s">
        <v>217</v>
      </c>
      <c r="B60" s="261"/>
      <c r="C60" s="332"/>
      <c r="D60" s="332"/>
      <c r="E60" s="332"/>
      <c r="F60" s="332"/>
      <c r="G60" s="332"/>
      <c r="H60" s="332"/>
      <c r="I60" s="267"/>
    </row>
    <row r="61" spans="1:9" ht="12.75" customHeight="1" x14ac:dyDescent="0.2">
      <c r="A61" s="264" t="s">
        <v>218</v>
      </c>
      <c r="B61" s="261"/>
      <c r="C61" s="332"/>
      <c r="D61" s="332"/>
      <c r="E61" s="332"/>
      <c r="F61" s="332"/>
      <c r="G61" s="332"/>
      <c r="H61" s="332"/>
      <c r="I61" s="267"/>
    </row>
    <row r="62" spans="1:9" x14ac:dyDescent="0.2">
      <c r="A62" s="264" t="s">
        <v>211</v>
      </c>
      <c r="B62" s="261"/>
      <c r="C62" s="332"/>
      <c r="D62" s="332"/>
      <c r="E62" s="332"/>
      <c r="F62" s="332"/>
      <c r="G62" s="332"/>
      <c r="H62" s="332"/>
      <c r="I62" s="267"/>
    </row>
    <row r="63" spans="1:9" x14ac:dyDescent="0.2">
      <c r="A63" s="264" t="s">
        <v>212</v>
      </c>
      <c r="B63" s="261"/>
      <c r="C63" s="332"/>
      <c r="D63" s="332"/>
      <c r="E63" s="332"/>
      <c r="F63" s="332"/>
      <c r="G63" s="332"/>
      <c r="H63" s="332"/>
      <c r="I63" s="267"/>
    </row>
    <row r="64" spans="1:9" x14ac:dyDescent="0.2">
      <c r="A64" s="265" t="s">
        <v>213</v>
      </c>
      <c r="B64" s="261"/>
      <c r="C64" s="332"/>
      <c r="D64" s="332"/>
      <c r="E64" s="332"/>
      <c r="F64" s="332"/>
      <c r="G64" s="332"/>
      <c r="H64" s="332"/>
      <c r="I64" s="267"/>
    </row>
    <row r="65" spans="1:256" x14ac:dyDescent="0.2">
      <c r="A65" s="264" t="s">
        <v>209</v>
      </c>
      <c r="B65" s="264"/>
      <c r="C65" s="332"/>
      <c r="D65" s="332"/>
      <c r="E65" s="332"/>
      <c r="F65" s="332"/>
      <c r="G65" s="332"/>
      <c r="H65" s="332"/>
      <c r="I65" s="267"/>
    </row>
    <row r="66" spans="1:256" x14ac:dyDescent="0.2">
      <c r="A66" s="264" t="s">
        <v>32</v>
      </c>
      <c r="B66" s="265"/>
      <c r="C66" s="332"/>
      <c r="D66" s="332"/>
      <c r="E66" s="332"/>
      <c r="F66" s="332"/>
      <c r="G66" s="332"/>
      <c r="H66" s="332"/>
      <c r="I66" s="267"/>
    </row>
    <row r="67" spans="1:256" x14ac:dyDescent="0.2">
      <c r="A67" s="264" t="s">
        <v>207</v>
      </c>
      <c r="B67" s="265"/>
      <c r="C67" s="332"/>
      <c r="D67" s="332"/>
      <c r="E67" s="332"/>
      <c r="F67" s="332"/>
      <c r="G67" s="332"/>
      <c r="H67" s="332"/>
      <c r="I67" s="267"/>
    </row>
    <row r="68" spans="1:256" x14ac:dyDescent="0.2">
      <c r="A68" s="264" t="s">
        <v>210</v>
      </c>
      <c r="B68" s="265"/>
      <c r="C68" s="332"/>
      <c r="D68" s="332"/>
      <c r="E68" s="332"/>
      <c r="F68" s="332"/>
      <c r="G68" s="332"/>
      <c r="H68" s="332"/>
      <c r="I68" s="267"/>
    </row>
    <row r="69" spans="1:256" s="333" customFormat="1" ht="11.25" x14ac:dyDescent="0.15">
      <c r="A69" s="370" t="s">
        <v>214</v>
      </c>
      <c r="B69" s="371"/>
      <c r="C69" s="371"/>
      <c r="D69" s="371"/>
      <c r="E69" s="371"/>
      <c r="F69" s="371"/>
      <c r="G69" s="371"/>
      <c r="H69" s="371"/>
      <c r="I69" s="371"/>
    </row>
    <row r="70" spans="1:256" s="333" customFormat="1" ht="12" x14ac:dyDescent="0.2">
      <c r="A70" s="208" t="s">
        <v>65</v>
      </c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  <c r="CO70" s="208"/>
      <c r="CP70" s="208"/>
      <c r="CQ70" s="208"/>
      <c r="CR70" s="208"/>
      <c r="CS70" s="208"/>
      <c r="CT70" s="208"/>
      <c r="CU70" s="208"/>
      <c r="CV70" s="208"/>
      <c r="CW70" s="208"/>
      <c r="CX70" s="208"/>
      <c r="CY70" s="208"/>
      <c r="CZ70" s="208"/>
      <c r="DA70" s="208"/>
      <c r="DB70" s="208"/>
      <c r="DC70" s="208"/>
      <c r="DD70" s="208"/>
      <c r="DE70" s="208"/>
      <c r="DF70" s="208"/>
      <c r="DG70" s="208"/>
      <c r="DH70" s="208"/>
      <c r="DI70" s="208"/>
      <c r="DJ70" s="208"/>
      <c r="DK70" s="208"/>
      <c r="DL70" s="208"/>
      <c r="DM70" s="208"/>
      <c r="DN70" s="208"/>
      <c r="DO70" s="208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8"/>
      <c r="EA70" s="208"/>
      <c r="EB70" s="208"/>
      <c r="EC70" s="208"/>
      <c r="ED70" s="208"/>
      <c r="EE70" s="208"/>
      <c r="EF70" s="208"/>
      <c r="EG70" s="208"/>
      <c r="EH70" s="208"/>
      <c r="EI70" s="208"/>
      <c r="EJ70" s="208"/>
      <c r="EK70" s="208"/>
      <c r="EL70" s="208"/>
      <c r="EM70" s="208"/>
      <c r="EN70" s="208"/>
      <c r="EO70" s="208"/>
      <c r="EP70" s="208"/>
      <c r="EQ70" s="208"/>
      <c r="ER70" s="208"/>
      <c r="ES70" s="208"/>
      <c r="ET70" s="208"/>
      <c r="EU70" s="208"/>
      <c r="EV70" s="208"/>
      <c r="EW70" s="208"/>
      <c r="EX70" s="208"/>
      <c r="EY70" s="208"/>
      <c r="EZ70" s="208"/>
      <c r="FA70" s="208"/>
      <c r="FB70" s="208"/>
      <c r="FC70" s="208"/>
      <c r="FD70" s="208"/>
      <c r="FE70" s="208"/>
      <c r="FF70" s="208"/>
      <c r="FG70" s="208"/>
      <c r="FH70" s="208"/>
      <c r="FI70" s="208"/>
      <c r="FJ70" s="208"/>
      <c r="FK70" s="208"/>
      <c r="FL70" s="208"/>
      <c r="FM70" s="208"/>
      <c r="FN70" s="208"/>
      <c r="FO70" s="208"/>
      <c r="FP70" s="208"/>
      <c r="FQ70" s="208"/>
      <c r="FR70" s="208"/>
      <c r="FS70" s="208"/>
      <c r="FT70" s="208"/>
      <c r="FU70" s="208"/>
      <c r="FV70" s="208"/>
      <c r="FW70" s="208"/>
      <c r="FX70" s="208"/>
      <c r="FY70" s="208"/>
      <c r="FZ70" s="208"/>
      <c r="GA70" s="208"/>
      <c r="GB70" s="208"/>
      <c r="GC70" s="208"/>
      <c r="GD70" s="208"/>
      <c r="GE70" s="208"/>
      <c r="GF70" s="208"/>
      <c r="GG70" s="208"/>
      <c r="GH70" s="208"/>
      <c r="GI70" s="208"/>
      <c r="GJ70" s="208"/>
      <c r="GK70" s="208"/>
      <c r="GL70" s="208"/>
      <c r="GM70" s="208"/>
      <c r="GN70" s="208"/>
      <c r="GO70" s="208"/>
      <c r="GP70" s="208"/>
      <c r="GQ70" s="208"/>
      <c r="GR70" s="208"/>
      <c r="GS70" s="208"/>
      <c r="GT70" s="208"/>
      <c r="GU70" s="208"/>
      <c r="GV70" s="208"/>
      <c r="GW70" s="208"/>
      <c r="GX70" s="208"/>
      <c r="GY70" s="208"/>
      <c r="GZ70" s="208"/>
      <c r="HA70" s="208"/>
      <c r="HB70" s="208"/>
      <c r="HC70" s="208"/>
      <c r="HD70" s="208"/>
      <c r="HE70" s="208"/>
      <c r="HF70" s="208"/>
      <c r="HG70" s="208"/>
      <c r="HH70" s="208"/>
      <c r="HI70" s="208"/>
      <c r="HJ70" s="208"/>
      <c r="HK70" s="208"/>
      <c r="HL70" s="208"/>
      <c r="HM70" s="208"/>
      <c r="HN70" s="208"/>
      <c r="HO70" s="208"/>
      <c r="HP70" s="208"/>
      <c r="HQ70" s="208"/>
      <c r="HR70" s="208"/>
      <c r="HS70" s="208"/>
      <c r="HT70" s="208"/>
      <c r="HU70" s="208"/>
      <c r="HV70" s="208"/>
      <c r="HW70" s="208"/>
      <c r="HX70" s="208"/>
      <c r="HY70" s="208"/>
      <c r="HZ70" s="208"/>
      <c r="IA70" s="208"/>
      <c r="IB70" s="208"/>
      <c r="IC70" s="208"/>
      <c r="ID70" s="208"/>
      <c r="IE70" s="208"/>
      <c r="IF70" s="208"/>
      <c r="IG70" s="208"/>
      <c r="IH70" s="208"/>
      <c r="II70" s="208"/>
      <c r="IJ70" s="208"/>
      <c r="IK70" s="208"/>
      <c r="IL70" s="208"/>
      <c r="IM70" s="208"/>
      <c r="IN70" s="208"/>
      <c r="IO70" s="208"/>
      <c r="IP70" s="208"/>
      <c r="IQ70" s="208"/>
      <c r="IR70" s="208"/>
      <c r="IS70" s="208"/>
      <c r="IT70" s="208"/>
      <c r="IU70" s="208"/>
      <c r="IV70" s="208"/>
    </row>
    <row r="71" spans="1:256" s="333" customFormat="1" ht="13.5" customHeight="1" x14ac:dyDescent="0.15">
      <c r="A71" s="334" t="s">
        <v>66</v>
      </c>
      <c r="B71" s="335"/>
      <c r="C71" s="335"/>
      <c r="D71" s="335"/>
      <c r="E71" s="335"/>
      <c r="F71" s="335"/>
      <c r="G71" s="335"/>
      <c r="H71" s="335"/>
      <c r="I71" s="335"/>
    </row>
    <row r="72" spans="1:256" s="333" customFormat="1" ht="13.5" customHeight="1" x14ac:dyDescent="0.15">
      <c r="A72" s="334" t="s">
        <v>67</v>
      </c>
      <c r="B72" s="335"/>
      <c r="C72" s="335"/>
      <c r="D72" s="335"/>
      <c r="E72" s="335"/>
      <c r="F72" s="335"/>
      <c r="G72" s="335"/>
      <c r="H72" s="335"/>
      <c r="I72" s="335"/>
    </row>
    <row r="73" spans="1:256" s="333" customFormat="1" ht="13.5" customHeight="1" x14ac:dyDescent="0.15">
      <c r="A73" s="334"/>
      <c r="B73" s="335"/>
      <c r="C73" s="335"/>
      <c r="D73" s="335"/>
      <c r="E73" s="335"/>
      <c r="F73" s="335"/>
      <c r="G73" s="335"/>
      <c r="H73" s="335"/>
      <c r="I73" s="335"/>
    </row>
    <row r="74" spans="1:256" s="333" customFormat="1" ht="11.25" x14ac:dyDescent="0.15">
      <c r="A74" s="336" t="s">
        <v>216</v>
      </c>
      <c r="B74" s="335"/>
      <c r="C74" s="335"/>
      <c r="D74" s="335"/>
      <c r="E74" s="335"/>
      <c r="F74" s="335"/>
      <c r="G74" s="335"/>
      <c r="H74" s="335"/>
      <c r="I74" s="335"/>
    </row>
    <row r="75" spans="1:256" s="333" customFormat="1" ht="12" x14ac:dyDescent="0.2">
      <c r="A75" s="266"/>
      <c r="B75" s="267"/>
      <c r="C75" s="267"/>
      <c r="D75" s="335"/>
      <c r="E75" s="335"/>
      <c r="F75" s="335"/>
      <c r="G75" s="335"/>
      <c r="H75" s="335"/>
      <c r="I75" s="335"/>
    </row>
    <row r="76" spans="1:256" x14ac:dyDescent="0.2">
      <c r="A76" s="337"/>
      <c r="B76" s="207"/>
      <c r="C76" s="207"/>
      <c r="D76" s="207"/>
      <c r="E76" s="207"/>
      <c r="F76" s="207"/>
      <c r="G76" s="207"/>
      <c r="H76" s="207"/>
      <c r="I76" s="207"/>
    </row>
    <row r="88" spans="4:4" x14ac:dyDescent="0.2">
      <c r="D88" s="338"/>
    </row>
    <row r="89" spans="4:4" x14ac:dyDescent="0.2">
      <c r="D89" s="338"/>
    </row>
    <row r="90" spans="4:4" x14ac:dyDescent="0.2">
      <c r="D90" s="213"/>
    </row>
    <row r="91" spans="4:4" x14ac:dyDescent="0.2">
      <c r="D91" s="216"/>
    </row>
    <row r="92" spans="4:4" x14ac:dyDescent="0.2">
      <c r="D92" s="216"/>
    </row>
    <row r="93" spans="4:4" x14ac:dyDescent="0.2">
      <c r="D93" s="213"/>
    </row>
    <row r="94" spans="4:4" x14ac:dyDescent="0.2">
      <c r="D94" s="217"/>
    </row>
    <row r="95" spans="4:4" x14ac:dyDescent="0.2">
      <c r="D95" s="217"/>
    </row>
    <row r="96" spans="4:4" x14ac:dyDescent="0.2">
      <c r="D96" s="217"/>
    </row>
    <row r="97" spans="4:4" x14ac:dyDescent="0.2">
      <c r="D97" s="339"/>
    </row>
  </sheetData>
  <mergeCells count="1">
    <mergeCell ref="A69:I69"/>
  </mergeCells>
  <phoneticPr fontId="23" type="noConversion"/>
  <pageMargins left="0.31496062992125984" right="0.15748031496062992" top="0.31496062992125984" bottom="0.19685039370078741" header="0.31496062992125984" footer="0.15748031496062992"/>
  <pageSetup paperSize="9" scale="93" orientation="portrait" r:id="rId1"/>
  <headerFooter alignWithMargins="0"/>
  <ignoredErrors>
    <ignoredError sqref="A42 A38:A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9"/>
  <sheetViews>
    <sheetView showGridLines="0" zoomScale="115" zoomScaleNormal="115" workbookViewId="0">
      <selection activeCell="A4" sqref="A4"/>
    </sheetView>
  </sheetViews>
  <sheetFormatPr baseColWidth="10" defaultColWidth="12.5703125" defaultRowHeight="12.75" x14ac:dyDescent="0.2"/>
  <cols>
    <col min="1" max="1" width="8.42578125" style="189" customWidth="1"/>
    <col min="2" max="2" width="9.85546875" style="189" customWidth="1"/>
    <col min="3" max="4" width="13.28515625" style="189" customWidth="1"/>
    <col min="5" max="5" width="14.42578125" style="189" customWidth="1"/>
    <col min="6" max="6" width="16.28515625" style="189" customWidth="1"/>
    <col min="7" max="7" width="18.7109375" style="189" customWidth="1"/>
    <col min="8" max="8" width="14.42578125" style="189" customWidth="1"/>
    <col min="9" max="11" width="4" style="189" bestFit="1" customWidth="1"/>
    <col min="12" max="16384" width="12.5703125" style="189"/>
  </cols>
  <sheetData>
    <row r="1" spans="1:11" ht="15.75" customHeight="1" x14ac:dyDescent="0.2">
      <c r="A1" s="188" t="s">
        <v>219</v>
      </c>
    </row>
    <row r="2" spans="1:11" ht="18" x14ac:dyDescent="0.25">
      <c r="A2" s="1" t="s">
        <v>68</v>
      </c>
      <c r="B2"/>
      <c r="C2"/>
      <c r="D2"/>
      <c r="E2"/>
      <c r="F2"/>
      <c r="G2"/>
      <c r="H2"/>
    </row>
    <row r="3" spans="1:11" ht="18.75" x14ac:dyDescent="0.25">
      <c r="A3" s="24" t="s">
        <v>229</v>
      </c>
      <c r="B3"/>
      <c r="C3"/>
      <c r="D3"/>
      <c r="E3"/>
      <c r="F3"/>
      <c r="G3"/>
      <c r="H3"/>
    </row>
    <row r="4" spans="1:11" x14ac:dyDescent="0.2">
      <c r="A4"/>
      <c r="B4"/>
      <c r="C4"/>
      <c r="D4"/>
      <c r="E4"/>
      <c r="F4"/>
      <c r="G4"/>
      <c r="H4"/>
    </row>
    <row r="5" spans="1:11" ht="39" customHeight="1" x14ac:dyDescent="0.2">
      <c r="A5" s="190" t="s">
        <v>12</v>
      </c>
      <c r="B5" s="191" t="s">
        <v>13</v>
      </c>
      <c r="C5" s="192" t="s">
        <v>47</v>
      </c>
      <c r="D5" s="192" t="s">
        <v>57</v>
      </c>
      <c r="E5" s="192" t="s">
        <v>69</v>
      </c>
      <c r="F5" s="193" t="s">
        <v>60</v>
      </c>
      <c r="G5" s="192" t="s">
        <v>70</v>
      </c>
      <c r="H5" s="345" t="s">
        <v>62</v>
      </c>
    </row>
    <row r="6" spans="1:11" x14ac:dyDescent="0.2">
      <c r="A6" s="194">
        <v>1995</v>
      </c>
      <c r="B6" s="195">
        <v>513</v>
      </c>
      <c r="C6" s="196" t="s">
        <v>71</v>
      </c>
      <c r="D6" s="196" t="s">
        <v>71</v>
      </c>
      <c r="E6" s="195">
        <v>231</v>
      </c>
      <c r="F6" s="195">
        <v>282</v>
      </c>
      <c r="G6" s="196" t="s">
        <v>71</v>
      </c>
      <c r="H6" s="342" t="s">
        <v>71</v>
      </c>
    </row>
    <row r="7" spans="1:11" x14ac:dyDescent="0.2">
      <c r="A7" s="194">
        <v>1996</v>
      </c>
      <c r="B7" s="195">
        <v>588</v>
      </c>
      <c r="C7" s="196" t="s">
        <v>71</v>
      </c>
      <c r="D7" s="196" t="s">
        <v>71</v>
      </c>
      <c r="E7" s="195">
        <v>224</v>
      </c>
      <c r="F7" s="195">
        <v>364</v>
      </c>
      <c r="G7" s="196" t="s">
        <v>71</v>
      </c>
      <c r="H7" s="342" t="s">
        <v>71</v>
      </c>
    </row>
    <row r="8" spans="1:11" x14ac:dyDescent="0.2">
      <c r="A8" s="194">
        <v>1997</v>
      </c>
      <c r="B8" s="195">
        <v>498</v>
      </c>
      <c r="C8" s="196" t="s">
        <v>71</v>
      </c>
      <c r="D8" s="196" t="s">
        <v>71</v>
      </c>
      <c r="E8" s="195">
        <v>232</v>
      </c>
      <c r="F8" s="195">
        <v>266</v>
      </c>
      <c r="G8" s="196" t="s">
        <v>71</v>
      </c>
      <c r="H8" s="342" t="s">
        <v>71</v>
      </c>
    </row>
    <row r="9" spans="1:11" x14ac:dyDescent="0.2">
      <c r="A9" s="194">
        <v>1998</v>
      </c>
      <c r="B9" s="195">
        <v>439</v>
      </c>
      <c r="C9" s="196" t="s">
        <v>71</v>
      </c>
      <c r="D9" s="196" t="s">
        <v>71</v>
      </c>
      <c r="E9" s="195">
        <v>262</v>
      </c>
      <c r="F9" s="195">
        <v>177</v>
      </c>
      <c r="G9" s="196" t="s">
        <v>71</v>
      </c>
      <c r="H9" s="342" t="s">
        <v>71</v>
      </c>
    </row>
    <row r="10" spans="1:11" x14ac:dyDescent="0.2">
      <c r="A10" s="197">
        <v>1999</v>
      </c>
      <c r="B10" s="195">
        <v>414</v>
      </c>
      <c r="C10" s="196" t="s">
        <v>71</v>
      </c>
      <c r="D10" s="196" t="s">
        <v>71</v>
      </c>
      <c r="E10" s="195">
        <v>243</v>
      </c>
      <c r="F10" s="195">
        <v>171</v>
      </c>
      <c r="G10" s="196" t="s">
        <v>71</v>
      </c>
      <c r="H10" s="342" t="s">
        <v>71</v>
      </c>
    </row>
    <row r="11" spans="1:11" x14ac:dyDescent="0.2">
      <c r="A11" s="197">
        <v>2000</v>
      </c>
      <c r="B11" s="195">
        <f>SUM(C11:H11)</f>
        <v>344</v>
      </c>
      <c r="C11" s="198">
        <v>34</v>
      </c>
      <c r="D11" s="196" t="s">
        <v>71</v>
      </c>
      <c r="E11" s="198">
        <v>221</v>
      </c>
      <c r="F11" s="195">
        <v>45</v>
      </c>
      <c r="G11" s="195">
        <v>11</v>
      </c>
      <c r="H11" s="346">
        <v>33</v>
      </c>
      <c r="I11" s="198"/>
      <c r="J11" s="198"/>
      <c r="K11" s="198"/>
    </row>
    <row r="12" spans="1:11" x14ac:dyDescent="0.2">
      <c r="A12" s="197">
        <v>2001</v>
      </c>
      <c r="B12" s="195">
        <f t="shared" ref="B12:B31" si="0">SUM(C12:H12)</f>
        <v>394</v>
      </c>
      <c r="C12" s="198">
        <v>33</v>
      </c>
      <c r="D12" s="195">
        <v>8</v>
      </c>
      <c r="E12" s="198">
        <v>233</v>
      </c>
      <c r="F12" s="195">
        <v>80</v>
      </c>
      <c r="G12" s="195">
        <v>10</v>
      </c>
      <c r="H12" s="346">
        <v>30</v>
      </c>
    </row>
    <row r="13" spans="1:11" x14ac:dyDescent="0.2">
      <c r="A13" s="194">
        <v>2002</v>
      </c>
      <c r="B13" s="195">
        <f t="shared" si="0"/>
        <v>352</v>
      </c>
      <c r="C13" s="198">
        <v>46</v>
      </c>
      <c r="D13" s="195">
        <v>8</v>
      </c>
      <c r="E13" s="198">
        <v>180</v>
      </c>
      <c r="F13" s="195">
        <v>66</v>
      </c>
      <c r="G13" s="195">
        <v>8</v>
      </c>
      <c r="H13" s="346">
        <v>44</v>
      </c>
    </row>
    <row r="14" spans="1:11" x14ac:dyDescent="0.2">
      <c r="A14" s="199" t="s">
        <v>72</v>
      </c>
      <c r="B14" s="195">
        <f t="shared" si="0"/>
        <v>391</v>
      </c>
      <c r="C14" s="198">
        <v>52</v>
      </c>
      <c r="D14" s="200">
        <v>23</v>
      </c>
      <c r="E14" s="198">
        <v>166</v>
      </c>
      <c r="F14" s="200">
        <v>74</v>
      </c>
      <c r="G14" s="200">
        <v>22</v>
      </c>
      <c r="H14" s="343">
        <v>54</v>
      </c>
    </row>
    <row r="15" spans="1:11" x14ac:dyDescent="0.2">
      <c r="A15" s="201">
        <v>2004</v>
      </c>
      <c r="B15" s="195">
        <f t="shared" si="0"/>
        <v>456</v>
      </c>
      <c r="C15" s="198">
        <v>59</v>
      </c>
      <c r="D15" s="202">
        <v>13</v>
      </c>
      <c r="E15" s="198">
        <v>193</v>
      </c>
      <c r="F15" s="202">
        <v>91</v>
      </c>
      <c r="G15" s="202">
        <v>30</v>
      </c>
      <c r="H15" s="347">
        <v>70</v>
      </c>
    </row>
    <row r="16" spans="1:11" x14ac:dyDescent="0.2">
      <c r="A16" s="203" t="s">
        <v>19</v>
      </c>
      <c r="B16" s="195">
        <f t="shared" si="0"/>
        <v>556</v>
      </c>
      <c r="C16" s="198">
        <v>66</v>
      </c>
      <c r="D16" s="202">
        <v>33</v>
      </c>
      <c r="E16" s="198">
        <v>171</v>
      </c>
      <c r="F16" s="202">
        <v>128</v>
      </c>
      <c r="G16" s="202">
        <v>24</v>
      </c>
      <c r="H16" s="347">
        <v>134</v>
      </c>
    </row>
    <row r="17" spans="1:8" x14ac:dyDescent="0.2">
      <c r="A17" s="204" t="s">
        <v>73</v>
      </c>
      <c r="B17" s="195">
        <f t="shared" si="0"/>
        <v>619</v>
      </c>
      <c r="C17" s="198">
        <v>66</v>
      </c>
      <c r="D17" s="202">
        <v>64</v>
      </c>
      <c r="E17" s="198">
        <v>186</v>
      </c>
      <c r="F17" s="202">
        <v>115</v>
      </c>
      <c r="G17" s="202">
        <v>45</v>
      </c>
      <c r="H17" s="347">
        <v>143</v>
      </c>
    </row>
    <row r="18" spans="1:8" x14ac:dyDescent="0.2">
      <c r="A18" s="204" t="s">
        <v>74</v>
      </c>
      <c r="B18" s="195">
        <f t="shared" si="0"/>
        <v>765</v>
      </c>
      <c r="C18" s="198">
        <v>108</v>
      </c>
      <c r="D18" s="202">
        <v>52</v>
      </c>
      <c r="E18" s="198">
        <v>172</v>
      </c>
      <c r="F18" s="202">
        <v>119</v>
      </c>
      <c r="G18" s="202">
        <v>140</v>
      </c>
      <c r="H18" s="347">
        <v>174</v>
      </c>
    </row>
    <row r="19" spans="1:8" x14ac:dyDescent="0.2">
      <c r="A19" s="204" t="s">
        <v>21</v>
      </c>
      <c r="B19" s="195">
        <f t="shared" si="0"/>
        <v>772</v>
      </c>
      <c r="C19" s="198">
        <v>69</v>
      </c>
      <c r="D19" s="202">
        <v>75</v>
      </c>
      <c r="E19" s="198">
        <v>157</v>
      </c>
      <c r="F19" s="202">
        <v>122</v>
      </c>
      <c r="G19" s="202">
        <v>177</v>
      </c>
      <c r="H19" s="347">
        <v>172</v>
      </c>
    </row>
    <row r="20" spans="1:8" x14ac:dyDescent="0.2">
      <c r="A20" s="204" t="s">
        <v>22</v>
      </c>
      <c r="B20" s="195">
        <f t="shared" si="0"/>
        <v>879</v>
      </c>
      <c r="C20" s="198">
        <v>133</v>
      </c>
      <c r="D20" s="202">
        <v>77</v>
      </c>
      <c r="E20" s="198">
        <v>161</v>
      </c>
      <c r="F20" s="202">
        <v>103</v>
      </c>
      <c r="G20" s="202">
        <v>209</v>
      </c>
      <c r="H20" s="347">
        <v>196</v>
      </c>
    </row>
    <row r="21" spans="1:8" x14ac:dyDescent="0.2">
      <c r="A21" s="204" t="s">
        <v>23</v>
      </c>
      <c r="B21" s="195">
        <f t="shared" si="0"/>
        <v>1136</v>
      </c>
      <c r="C21" s="198">
        <v>153</v>
      </c>
      <c r="D21" s="202">
        <v>127</v>
      </c>
      <c r="E21" s="198">
        <v>254</v>
      </c>
      <c r="F21" s="202">
        <v>140</v>
      </c>
      <c r="G21" s="202">
        <v>280</v>
      </c>
      <c r="H21" s="347">
        <v>182</v>
      </c>
    </row>
    <row r="22" spans="1:8" x14ac:dyDescent="0.2">
      <c r="A22" s="204" t="s">
        <v>24</v>
      </c>
      <c r="B22" s="195">
        <f t="shared" si="0"/>
        <v>1138</v>
      </c>
      <c r="C22" s="198">
        <v>164</v>
      </c>
      <c r="D22" s="202">
        <v>123</v>
      </c>
      <c r="E22" s="198">
        <v>183</v>
      </c>
      <c r="F22" s="202">
        <v>167</v>
      </c>
      <c r="G22" s="202">
        <v>280</v>
      </c>
      <c r="H22" s="347">
        <v>221</v>
      </c>
    </row>
    <row r="23" spans="1:8" x14ac:dyDescent="0.2">
      <c r="A23" s="204" t="s">
        <v>75</v>
      </c>
      <c r="B23" s="195">
        <f t="shared" si="0"/>
        <v>1325</v>
      </c>
      <c r="C23" s="198">
        <v>138</v>
      </c>
      <c r="D23" s="202">
        <v>123</v>
      </c>
      <c r="E23" s="198">
        <v>197</v>
      </c>
      <c r="F23" s="202">
        <v>226</v>
      </c>
      <c r="G23" s="202">
        <v>392</v>
      </c>
      <c r="H23" s="347">
        <v>249</v>
      </c>
    </row>
    <row r="24" spans="1:8" x14ac:dyDescent="0.2">
      <c r="A24" s="204">
        <v>2013</v>
      </c>
      <c r="B24" s="195">
        <f t="shared" si="0"/>
        <v>1413</v>
      </c>
      <c r="C24" s="198">
        <v>165</v>
      </c>
      <c r="D24" s="202">
        <v>145</v>
      </c>
      <c r="E24" s="198">
        <v>212</v>
      </c>
      <c r="F24" s="202">
        <v>258</v>
      </c>
      <c r="G24" s="202">
        <v>320</v>
      </c>
      <c r="H24" s="347">
        <v>313</v>
      </c>
    </row>
    <row r="25" spans="1:8" x14ac:dyDescent="0.2">
      <c r="A25" s="204" t="s">
        <v>76</v>
      </c>
      <c r="B25" s="195">
        <f t="shared" si="0"/>
        <v>1536</v>
      </c>
      <c r="C25" s="195">
        <v>189</v>
      </c>
      <c r="D25" s="195">
        <v>150</v>
      </c>
      <c r="E25" s="195">
        <v>251</v>
      </c>
      <c r="F25" s="195">
        <v>326</v>
      </c>
      <c r="G25" s="195">
        <v>362</v>
      </c>
      <c r="H25" s="346">
        <v>258</v>
      </c>
    </row>
    <row r="26" spans="1:8" x14ac:dyDescent="0.2">
      <c r="A26" s="204" t="s">
        <v>77</v>
      </c>
      <c r="B26" s="195">
        <f t="shared" si="0"/>
        <v>1737</v>
      </c>
      <c r="C26" s="195">
        <v>225</v>
      </c>
      <c r="D26" s="195">
        <v>109</v>
      </c>
      <c r="E26" s="195">
        <v>281</v>
      </c>
      <c r="F26" s="195">
        <v>359</v>
      </c>
      <c r="G26" s="195">
        <v>466</v>
      </c>
      <c r="H26" s="346">
        <v>297</v>
      </c>
    </row>
    <row r="27" spans="1:8" x14ac:dyDescent="0.2">
      <c r="A27" s="204" t="s">
        <v>78</v>
      </c>
      <c r="B27" s="195">
        <f t="shared" si="0"/>
        <v>1474</v>
      </c>
      <c r="C27" s="195">
        <v>171</v>
      </c>
      <c r="D27" s="195">
        <v>125</v>
      </c>
      <c r="E27" s="195">
        <v>218</v>
      </c>
      <c r="F27" s="195">
        <v>209</v>
      </c>
      <c r="G27" s="195">
        <v>456</v>
      </c>
      <c r="H27" s="346">
        <v>295</v>
      </c>
    </row>
    <row r="28" spans="1:8" x14ac:dyDescent="0.2">
      <c r="A28" s="205" t="s">
        <v>204</v>
      </c>
      <c r="B28" s="195">
        <f t="shared" si="0"/>
        <v>1789</v>
      </c>
      <c r="C28" s="195">
        <v>216</v>
      </c>
      <c r="D28" s="195">
        <v>141</v>
      </c>
      <c r="E28" s="195">
        <v>287</v>
      </c>
      <c r="F28" s="195">
        <v>246</v>
      </c>
      <c r="G28" s="195">
        <v>541</v>
      </c>
      <c r="H28" s="346">
        <v>358</v>
      </c>
    </row>
    <row r="29" spans="1:8" x14ac:dyDescent="0.2">
      <c r="A29" s="205" t="s">
        <v>205</v>
      </c>
      <c r="B29" s="195">
        <f t="shared" si="0"/>
        <v>821</v>
      </c>
      <c r="C29" s="195">
        <v>95</v>
      </c>
      <c r="D29" s="195">
        <v>111</v>
      </c>
      <c r="E29" s="195">
        <v>85</v>
      </c>
      <c r="F29" s="195">
        <v>77</v>
      </c>
      <c r="G29" s="195">
        <v>224</v>
      </c>
      <c r="H29" s="346">
        <v>229</v>
      </c>
    </row>
    <row r="30" spans="1:8" x14ac:dyDescent="0.2">
      <c r="A30" s="204" t="s">
        <v>79</v>
      </c>
      <c r="B30" s="195">
        <f t="shared" si="0"/>
        <v>1016</v>
      </c>
      <c r="C30" s="195">
        <v>91</v>
      </c>
      <c r="D30" s="195">
        <v>149</v>
      </c>
      <c r="E30" s="195">
        <v>96</v>
      </c>
      <c r="F30" s="195">
        <v>84</v>
      </c>
      <c r="G30" s="195">
        <v>313</v>
      </c>
      <c r="H30" s="346">
        <v>283</v>
      </c>
    </row>
    <row r="31" spans="1:8" x14ac:dyDescent="0.2">
      <c r="A31" s="204" t="s">
        <v>80</v>
      </c>
      <c r="B31" s="195">
        <f t="shared" si="0"/>
        <v>1018</v>
      </c>
      <c r="C31" s="195">
        <v>114</v>
      </c>
      <c r="D31" s="195">
        <v>109</v>
      </c>
      <c r="E31" s="195">
        <v>125</v>
      </c>
      <c r="F31" s="195">
        <v>85</v>
      </c>
      <c r="G31" s="195">
        <v>309</v>
      </c>
      <c r="H31" s="346">
        <v>276</v>
      </c>
    </row>
    <row r="32" spans="1:8" x14ac:dyDescent="0.2">
      <c r="A32" s="204" t="s">
        <v>200</v>
      </c>
      <c r="B32" s="195">
        <v>1507</v>
      </c>
      <c r="C32" s="195">
        <v>129</v>
      </c>
      <c r="D32" s="195">
        <v>123</v>
      </c>
      <c r="E32" s="195">
        <v>147</v>
      </c>
      <c r="F32" s="195">
        <v>138</v>
      </c>
      <c r="G32" s="195">
        <v>435</v>
      </c>
      <c r="H32" s="346">
        <v>535</v>
      </c>
    </row>
    <row r="33" spans="1:8" x14ac:dyDescent="0.2">
      <c r="A33" s="206"/>
      <c r="B33" s="207"/>
      <c r="C33" s="207"/>
      <c r="D33" s="6"/>
      <c r="E33" s="7"/>
      <c r="F33" s="7"/>
      <c r="G33" s="7"/>
      <c r="H33" s="7"/>
    </row>
    <row r="34" spans="1:8" ht="36.75" customHeight="1" x14ac:dyDescent="0.2">
      <c r="A34" s="373" t="s">
        <v>201</v>
      </c>
      <c r="B34" s="373"/>
      <c r="C34" s="373"/>
      <c r="D34" s="373"/>
      <c r="E34" s="373"/>
      <c r="F34" s="373"/>
      <c r="G34" s="373"/>
      <c r="H34" s="373"/>
    </row>
    <row r="35" spans="1:8" x14ac:dyDescent="0.2">
      <c r="A35" s="374" t="s">
        <v>226</v>
      </c>
      <c r="B35" s="374"/>
      <c r="C35" s="374"/>
      <c r="D35" s="374"/>
      <c r="E35" s="374"/>
      <c r="F35" s="374"/>
      <c r="G35" s="374"/>
      <c r="H35" s="374"/>
    </row>
    <row r="36" spans="1:8" x14ac:dyDescent="0.2">
      <c r="A36" s="374" t="s">
        <v>65</v>
      </c>
      <c r="B36" s="374"/>
      <c r="C36" s="374"/>
      <c r="D36" s="374"/>
      <c r="E36" s="374"/>
      <c r="F36" s="374"/>
      <c r="G36" s="374"/>
      <c r="H36" s="374"/>
    </row>
    <row r="37" spans="1:8" s="210" customFormat="1" x14ac:dyDescent="0.2">
      <c r="A37" s="375" t="s">
        <v>202</v>
      </c>
      <c r="B37" s="375"/>
      <c r="C37" s="375"/>
      <c r="D37" s="375"/>
      <c r="E37" s="375"/>
      <c r="F37" s="375"/>
      <c r="G37" s="375"/>
      <c r="H37" s="375"/>
    </row>
    <row r="38" spans="1:8" s="210" customFormat="1" ht="36" customHeight="1" x14ac:dyDescent="0.2">
      <c r="A38" s="373" t="s">
        <v>203</v>
      </c>
      <c r="B38" s="373"/>
      <c r="C38" s="373"/>
      <c r="D38" s="373"/>
      <c r="E38" s="373"/>
      <c r="F38" s="373"/>
      <c r="G38" s="373"/>
      <c r="H38" s="373"/>
    </row>
    <row r="39" spans="1:8" s="210" customFormat="1" ht="25.5" customHeight="1" x14ac:dyDescent="0.2">
      <c r="A39" s="372" t="s">
        <v>225</v>
      </c>
      <c r="B39" s="372"/>
      <c r="C39" s="372"/>
      <c r="D39" s="372"/>
      <c r="E39" s="372"/>
      <c r="F39" s="372"/>
      <c r="G39" s="372"/>
      <c r="H39" s="372"/>
    </row>
    <row r="40" spans="1:8" s="210" customFormat="1" x14ac:dyDescent="0.2">
      <c r="A40" s="209" t="s">
        <v>206</v>
      </c>
      <c r="B40" s="211"/>
      <c r="C40" s="211"/>
      <c r="D40" s="212"/>
      <c r="F40" s="213"/>
      <c r="G40" s="213"/>
    </row>
    <row r="41" spans="1:8" s="210" customFormat="1" x14ac:dyDescent="0.2">
      <c r="A41" s="209"/>
      <c r="B41" s="211"/>
      <c r="C41" s="211"/>
      <c r="D41" s="212"/>
      <c r="F41" s="213"/>
      <c r="G41" s="213"/>
    </row>
    <row r="42" spans="1:8" s="210" customFormat="1" ht="15" x14ac:dyDescent="0.25">
      <c r="A42" s="49" t="s">
        <v>222</v>
      </c>
      <c r="B42" s="214"/>
      <c r="C42" s="214"/>
      <c r="D42" s="215"/>
      <c r="E42" s="215"/>
      <c r="F42" s="215"/>
      <c r="G42" s="215"/>
    </row>
    <row r="50" spans="3:3" x14ac:dyDescent="0.2">
      <c r="C50" s="213"/>
    </row>
    <row r="51" spans="3:3" x14ac:dyDescent="0.2">
      <c r="C51" s="213"/>
    </row>
    <row r="52" spans="3:3" x14ac:dyDescent="0.2">
      <c r="C52" s="213"/>
    </row>
    <row r="53" spans="3:3" x14ac:dyDescent="0.2">
      <c r="C53" s="216"/>
    </row>
    <row r="54" spans="3:3" x14ac:dyDescent="0.2">
      <c r="C54" s="216"/>
    </row>
    <row r="55" spans="3:3" x14ac:dyDescent="0.2">
      <c r="C55" s="213"/>
    </row>
    <row r="56" spans="3:3" x14ac:dyDescent="0.2">
      <c r="C56" s="217"/>
    </row>
    <row r="57" spans="3:3" x14ac:dyDescent="0.2">
      <c r="C57" s="217"/>
    </row>
    <row r="58" spans="3:3" x14ac:dyDescent="0.2">
      <c r="C58" s="217"/>
    </row>
    <row r="59" spans="3:3" x14ac:dyDescent="0.2">
      <c r="C59" s="213"/>
    </row>
  </sheetData>
  <mergeCells count="6">
    <mergeCell ref="A39:H39"/>
    <mergeCell ref="A34:H34"/>
    <mergeCell ref="A35:H35"/>
    <mergeCell ref="A36:H36"/>
    <mergeCell ref="A37:H37"/>
    <mergeCell ref="A38:H38"/>
  </mergeCells>
  <phoneticPr fontId="17" type="noConversion"/>
  <pageMargins left="0.3" right="0.18" top="0.984251969" bottom="0.984251969" header="0.5" footer="0.5"/>
  <pageSetup paperSize="9" orientation="landscape" copies="2" r:id="rId1"/>
  <headerFooter alignWithMargins="0"/>
  <ignoredErrors>
    <ignoredError sqref="A14:A15 A16:A18 A19:A23 A26:A27 A30:A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C77F-7B3B-478A-8CB3-99A7CA9203A5}">
  <dimension ref="A1:S14"/>
  <sheetViews>
    <sheetView showGridLines="0" zoomScaleNormal="100" workbookViewId="0">
      <selection activeCell="B21" sqref="B21"/>
    </sheetView>
  </sheetViews>
  <sheetFormatPr baseColWidth="10" defaultColWidth="11.42578125" defaultRowHeight="12.75" x14ac:dyDescent="0.2"/>
  <cols>
    <col min="1" max="1" width="40" customWidth="1"/>
    <col min="2" max="2" width="6.85546875" customWidth="1"/>
    <col min="3" max="6" width="5.85546875" customWidth="1"/>
    <col min="7" max="7" width="5.85546875" bestFit="1" customWidth="1"/>
    <col min="8" max="8" width="5.7109375" customWidth="1"/>
    <col min="9" max="9" width="5.85546875" customWidth="1"/>
    <col min="10" max="18" width="6.42578125" customWidth="1"/>
    <col min="19" max="19" width="7.140625" bestFit="1" customWidth="1"/>
  </cols>
  <sheetData>
    <row r="1" spans="1:19" x14ac:dyDescent="0.2">
      <c r="A1" s="45" t="s">
        <v>264</v>
      </c>
    </row>
    <row r="2" spans="1:19" ht="18" x14ac:dyDescent="0.25">
      <c r="A2" s="1" t="s">
        <v>81</v>
      </c>
    </row>
    <row r="3" spans="1:19" ht="15.75" x14ac:dyDescent="0.25">
      <c r="A3" s="24" t="s">
        <v>263</v>
      </c>
    </row>
    <row r="4" spans="1:19" x14ac:dyDescent="0.2">
      <c r="A4" s="16"/>
    </row>
    <row r="5" spans="1:19" s="92" customFormat="1" ht="14.25" x14ac:dyDescent="0.2">
      <c r="A5" s="37" t="s">
        <v>46</v>
      </c>
      <c r="B5" s="38">
        <v>2005</v>
      </c>
      <c r="C5" s="40">
        <v>2006</v>
      </c>
      <c r="D5" s="38">
        <v>2007</v>
      </c>
      <c r="E5" s="40">
        <v>2008</v>
      </c>
      <c r="F5" s="38">
        <v>2009</v>
      </c>
      <c r="G5" s="40">
        <v>2010</v>
      </c>
      <c r="H5" s="40">
        <v>2011</v>
      </c>
      <c r="I5" s="40">
        <v>2012</v>
      </c>
      <c r="J5" s="40">
        <v>2013</v>
      </c>
      <c r="K5" s="40">
        <v>2014</v>
      </c>
      <c r="L5" s="40">
        <v>2015</v>
      </c>
      <c r="M5" s="40">
        <v>2016</v>
      </c>
      <c r="N5" s="40">
        <v>2017</v>
      </c>
      <c r="O5" s="40">
        <v>2018</v>
      </c>
      <c r="P5" s="40">
        <v>2019</v>
      </c>
      <c r="Q5" s="40">
        <v>2020</v>
      </c>
      <c r="R5" s="40">
        <v>2021</v>
      </c>
    </row>
    <row r="6" spans="1:19" x14ac:dyDescent="0.2">
      <c r="A6" s="18" t="s">
        <v>82</v>
      </c>
      <c r="B6" s="86">
        <v>122</v>
      </c>
      <c r="C6" s="82">
        <v>127</v>
      </c>
      <c r="D6" s="86">
        <v>162</v>
      </c>
      <c r="E6" s="86">
        <v>201</v>
      </c>
      <c r="F6" s="86">
        <v>175</v>
      </c>
      <c r="G6" s="80">
        <v>166</v>
      </c>
      <c r="H6" s="80">
        <v>148</v>
      </c>
      <c r="I6" s="80">
        <v>142</v>
      </c>
      <c r="J6" s="80">
        <v>174</v>
      </c>
      <c r="K6" s="80">
        <v>111</v>
      </c>
      <c r="L6" s="80">
        <v>147</v>
      </c>
      <c r="M6" s="80">
        <v>184</v>
      </c>
      <c r="N6" s="80">
        <v>191</v>
      </c>
      <c r="O6" s="80">
        <v>219</v>
      </c>
      <c r="P6" s="80">
        <v>186</v>
      </c>
      <c r="Q6" s="80">
        <v>146</v>
      </c>
      <c r="R6" s="80">
        <v>150</v>
      </c>
    </row>
    <row r="7" spans="1:19" x14ac:dyDescent="0.2">
      <c r="A7" s="18" t="s">
        <v>48</v>
      </c>
      <c r="B7" s="86">
        <v>341</v>
      </c>
      <c r="C7" s="82">
        <v>387</v>
      </c>
      <c r="D7" s="86">
        <v>386</v>
      </c>
      <c r="E7" s="86">
        <v>394</v>
      </c>
      <c r="F7" s="86">
        <v>371</v>
      </c>
      <c r="G7" s="80">
        <v>394</v>
      </c>
      <c r="H7" s="80">
        <v>363</v>
      </c>
      <c r="I7" s="80">
        <v>358</v>
      </c>
      <c r="J7" s="80">
        <v>379</v>
      </c>
      <c r="K7" s="80">
        <v>347</v>
      </c>
      <c r="L7" s="80">
        <v>455</v>
      </c>
      <c r="M7" s="80">
        <v>443</v>
      </c>
      <c r="N7" s="80">
        <v>455</v>
      </c>
      <c r="O7" s="80">
        <v>495</v>
      </c>
      <c r="P7" s="80">
        <v>441</v>
      </c>
      <c r="Q7" s="80">
        <v>496</v>
      </c>
      <c r="R7" s="80">
        <v>560</v>
      </c>
    </row>
    <row r="8" spans="1:19" x14ac:dyDescent="0.2">
      <c r="A8" s="87" t="s">
        <v>83</v>
      </c>
      <c r="B8" s="86">
        <v>353</v>
      </c>
      <c r="C8" s="82">
        <v>389</v>
      </c>
      <c r="D8" s="86">
        <v>421</v>
      </c>
      <c r="E8" s="86">
        <v>477</v>
      </c>
      <c r="F8" s="86">
        <v>432</v>
      </c>
      <c r="G8" s="80">
        <v>418</v>
      </c>
      <c r="H8" s="80">
        <v>354</v>
      </c>
      <c r="I8" s="80">
        <v>333</v>
      </c>
      <c r="J8" s="80">
        <v>379</v>
      </c>
      <c r="K8" s="80">
        <v>370</v>
      </c>
      <c r="L8" s="80">
        <v>376</v>
      </c>
      <c r="M8" s="80">
        <v>428</v>
      </c>
      <c r="N8" s="80">
        <v>384</v>
      </c>
      <c r="O8" s="80">
        <v>465</v>
      </c>
      <c r="P8" s="80">
        <v>455</v>
      </c>
      <c r="Q8" s="80">
        <v>377</v>
      </c>
      <c r="R8" s="80">
        <v>408</v>
      </c>
    </row>
    <row r="9" spans="1:19" x14ac:dyDescent="0.2">
      <c r="A9" s="18" t="s">
        <v>84</v>
      </c>
      <c r="B9" s="86">
        <v>140</v>
      </c>
      <c r="C9" s="82">
        <v>154</v>
      </c>
      <c r="D9" s="86">
        <v>209</v>
      </c>
      <c r="E9" s="86">
        <v>265</v>
      </c>
      <c r="F9" s="86">
        <v>244</v>
      </c>
      <c r="G9" s="80">
        <v>251</v>
      </c>
      <c r="H9" s="80">
        <v>191</v>
      </c>
      <c r="I9" s="80">
        <v>210</v>
      </c>
      <c r="J9" s="80">
        <v>203</v>
      </c>
      <c r="K9" s="80">
        <v>315</v>
      </c>
      <c r="L9" s="80">
        <v>314</v>
      </c>
      <c r="M9" s="80">
        <v>351</v>
      </c>
      <c r="N9" s="80">
        <v>385</v>
      </c>
      <c r="O9" s="80">
        <v>421</v>
      </c>
      <c r="P9" s="80">
        <v>389</v>
      </c>
      <c r="Q9" s="80">
        <v>491</v>
      </c>
      <c r="R9" s="80">
        <v>495</v>
      </c>
    </row>
    <row r="10" spans="1:19" x14ac:dyDescent="0.2">
      <c r="A10" s="87" t="s">
        <v>85</v>
      </c>
      <c r="B10" s="86">
        <v>458</v>
      </c>
      <c r="C10" s="82">
        <v>473</v>
      </c>
      <c r="D10" s="86">
        <v>497</v>
      </c>
      <c r="E10" s="86">
        <v>579</v>
      </c>
      <c r="F10" s="86">
        <v>509</v>
      </c>
      <c r="G10" s="80">
        <v>475</v>
      </c>
      <c r="H10" s="80">
        <v>519</v>
      </c>
      <c r="I10" s="80">
        <v>593</v>
      </c>
      <c r="J10" s="80">
        <v>568</v>
      </c>
      <c r="K10" s="80">
        <v>603</v>
      </c>
      <c r="L10" s="80">
        <v>584</v>
      </c>
      <c r="M10" s="80">
        <v>547</v>
      </c>
      <c r="N10" s="80">
        <v>606</v>
      </c>
      <c r="O10" s="80">
        <v>633</v>
      </c>
      <c r="P10" s="80">
        <v>614</v>
      </c>
      <c r="Q10" s="80">
        <v>562</v>
      </c>
      <c r="R10" s="80">
        <v>632</v>
      </c>
    </row>
    <row r="11" spans="1:19" x14ac:dyDescent="0.2">
      <c r="A11" s="87" t="s">
        <v>86</v>
      </c>
      <c r="B11" s="86">
        <v>53</v>
      </c>
      <c r="C11" s="82">
        <v>49</v>
      </c>
      <c r="D11" s="86">
        <v>69</v>
      </c>
      <c r="E11" s="86">
        <v>70</v>
      </c>
      <c r="F11" s="86">
        <v>70</v>
      </c>
      <c r="G11" s="80">
        <v>49</v>
      </c>
      <c r="H11" s="80">
        <v>36</v>
      </c>
      <c r="I11" s="80">
        <v>43</v>
      </c>
      <c r="J11" s="80">
        <v>41</v>
      </c>
      <c r="K11" s="80">
        <v>50</v>
      </c>
      <c r="L11" s="80">
        <v>55</v>
      </c>
      <c r="M11" s="80">
        <v>46</v>
      </c>
      <c r="N11" s="80">
        <v>44</v>
      </c>
      <c r="O11" s="80">
        <v>29</v>
      </c>
      <c r="P11" s="80">
        <v>24</v>
      </c>
      <c r="Q11" s="80">
        <v>58</v>
      </c>
      <c r="R11" s="80">
        <v>54</v>
      </c>
    </row>
    <row r="12" spans="1:19" s="17" customFormat="1" x14ac:dyDescent="0.2">
      <c r="A12" s="19" t="s">
        <v>13</v>
      </c>
      <c r="B12" s="93">
        <v>1467</v>
      </c>
      <c r="C12" s="93">
        <v>1579</v>
      </c>
      <c r="D12" s="93">
        <v>1744</v>
      </c>
      <c r="E12" s="93">
        <v>1986</v>
      </c>
      <c r="F12" s="93">
        <v>1801</v>
      </c>
      <c r="G12" s="93">
        <v>1753</v>
      </c>
      <c r="H12" s="93">
        <v>1611</v>
      </c>
      <c r="I12" s="93">
        <v>1679</v>
      </c>
      <c r="J12" s="93">
        <v>1744</v>
      </c>
      <c r="K12" s="93">
        <v>1796</v>
      </c>
      <c r="L12" s="93">
        <v>1931</v>
      </c>
      <c r="M12" s="93">
        <v>1999</v>
      </c>
      <c r="N12" s="93">
        <v>2065</v>
      </c>
      <c r="O12" s="93">
        <v>2262</v>
      </c>
      <c r="P12" s="94">
        <v>2109</v>
      </c>
      <c r="Q12" s="155">
        <v>2130</v>
      </c>
      <c r="R12" s="94">
        <v>2299</v>
      </c>
      <c r="S12" s="95"/>
    </row>
    <row r="14" spans="1:19" x14ac:dyDescent="0.2">
      <c r="A14" s="8" t="s">
        <v>87</v>
      </c>
    </row>
  </sheetData>
  <pageMargins left="0.28000000000000003" right="0.34" top="0.984251969" bottom="0.984251969" header="0.5" footer="0.5"/>
  <pageSetup paperSize="9" scale="96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3094-DF78-4489-8AF0-9A41DD1ECD8A}">
  <sheetPr>
    <pageSetUpPr fitToPage="1"/>
  </sheetPr>
  <dimension ref="A1:AP29"/>
  <sheetViews>
    <sheetView showGridLines="0" topLeftCell="B1" workbookViewId="0">
      <selection activeCell="A10" sqref="A10"/>
    </sheetView>
  </sheetViews>
  <sheetFormatPr baseColWidth="10" defaultColWidth="11.42578125" defaultRowHeight="12.75" x14ac:dyDescent="0.2"/>
  <cols>
    <col min="1" max="1" width="41.85546875" customWidth="1"/>
    <col min="2" max="33" width="5.7109375" customWidth="1"/>
    <col min="34" max="42" width="5.5703125" bestFit="1" customWidth="1"/>
  </cols>
  <sheetData>
    <row r="1" spans="1:42" x14ac:dyDescent="0.2">
      <c r="A1" s="25" t="s">
        <v>100</v>
      </c>
    </row>
    <row r="2" spans="1:42" ht="18" x14ac:dyDescent="0.25">
      <c r="A2" s="1" t="s">
        <v>88</v>
      </c>
    </row>
    <row r="3" spans="1:42" ht="15.75" x14ac:dyDescent="0.25">
      <c r="A3" s="24" t="s">
        <v>194</v>
      </c>
    </row>
    <row r="5" spans="1:42" ht="14.25" x14ac:dyDescent="0.2">
      <c r="A5" s="32" t="s">
        <v>89</v>
      </c>
      <c r="B5" s="55">
        <v>1980</v>
      </c>
      <c r="C5" s="55">
        <v>1981</v>
      </c>
      <c r="D5" s="55">
        <v>1982</v>
      </c>
      <c r="E5" s="55">
        <v>1983</v>
      </c>
      <c r="F5" s="55">
        <v>1984</v>
      </c>
      <c r="G5" s="55">
        <v>1985</v>
      </c>
      <c r="H5" s="55">
        <v>1986</v>
      </c>
      <c r="I5" s="55">
        <v>1987</v>
      </c>
      <c r="J5" s="55">
        <v>1988</v>
      </c>
      <c r="K5" s="55">
        <v>1989</v>
      </c>
      <c r="L5" s="55">
        <v>1990</v>
      </c>
      <c r="M5" s="55">
        <v>1991</v>
      </c>
      <c r="N5" s="55">
        <v>1992</v>
      </c>
      <c r="O5" s="55">
        <v>1993</v>
      </c>
      <c r="P5" s="56">
        <v>1994</v>
      </c>
      <c r="Q5" s="55">
        <v>1995</v>
      </c>
      <c r="R5" s="56">
        <v>1996</v>
      </c>
      <c r="S5" s="55">
        <v>1997</v>
      </c>
      <c r="T5" s="56">
        <v>1998</v>
      </c>
      <c r="U5" s="56">
        <v>1999</v>
      </c>
      <c r="V5" s="56">
        <v>2000</v>
      </c>
      <c r="W5" s="56">
        <v>2001</v>
      </c>
      <c r="X5" s="56">
        <v>2002</v>
      </c>
      <c r="Y5" s="56">
        <v>2003</v>
      </c>
      <c r="Z5" s="56">
        <v>2004</v>
      </c>
      <c r="AA5" s="56">
        <v>2005</v>
      </c>
      <c r="AB5" s="56">
        <v>2006</v>
      </c>
      <c r="AC5" s="56">
        <v>2007</v>
      </c>
      <c r="AD5" s="56">
        <v>2008</v>
      </c>
      <c r="AE5" s="56">
        <v>2009</v>
      </c>
      <c r="AF5" s="56">
        <v>2010</v>
      </c>
      <c r="AG5" s="56">
        <v>2011</v>
      </c>
      <c r="AH5" s="56">
        <v>2012</v>
      </c>
      <c r="AI5" s="56">
        <v>2013</v>
      </c>
      <c r="AJ5" s="56">
        <v>2014</v>
      </c>
      <c r="AK5" s="56">
        <v>2015</v>
      </c>
      <c r="AL5" s="56">
        <v>2016</v>
      </c>
      <c r="AM5" s="56">
        <v>2017</v>
      </c>
      <c r="AN5" s="56">
        <v>2018</v>
      </c>
      <c r="AO5" s="56">
        <v>2019</v>
      </c>
      <c r="AP5" s="56">
        <v>2020</v>
      </c>
    </row>
    <row r="6" spans="1:42" ht="14.25" customHeight="1" x14ac:dyDescent="0.2">
      <c r="A6" s="57" t="s">
        <v>90</v>
      </c>
      <c r="B6" s="58">
        <v>72</v>
      </c>
      <c r="C6" s="58">
        <v>59</v>
      </c>
      <c r="D6" s="58">
        <v>80</v>
      </c>
      <c r="E6" s="58">
        <v>87</v>
      </c>
      <c r="F6" s="58">
        <v>92</v>
      </c>
      <c r="G6" s="58">
        <v>83</v>
      </c>
      <c r="H6" s="58">
        <v>100</v>
      </c>
      <c r="I6" s="58">
        <v>95</v>
      </c>
      <c r="J6" s="58">
        <v>120</v>
      </c>
      <c r="K6" s="58">
        <v>122</v>
      </c>
      <c r="L6" s="58">
        <v>124</v>
      </c>
      <c r="M6" s="58">
        <v>139</v>
      </c>
      <c r="N6" s="58">
        <v>162</v>
      </c>
      <c r="O6" s="58">
        <v>153</v>
      </c>
      <c r="P6" s="59">
        <v>155</v>
      </c>
      <c r="Q6" s="60">
        <v>192</v>
      </c>
      <c r="R6" s="59">
        <v>218</v>
      </c>
      <c r="S6" s="60">
        <v>242</v>
      </c>
      <c r="T6" s="59">
        <v>224</v>
      </c>
      <c r="U6" s="59">
        <v>269</v>
      </c>
      <c r="V6" s="59">
        <v>232</v>
      </c>
      <c r="W6" s="59">
        <v>232</v>
      </c>
      <c r="X6" s="59">
        <v>231</v>
      </c>
      <c r="Y6" s="59">
        <v>234</v>
      </c>
      <c r="Z6" s="59">
        <v>266</v>
      </c>
      <c r="AA6" s="59">
        <v>319</v>
      </c>
      <c r="AB6" s="59">
        <v>293</v>
      </c>
      <c r="AC6" s="59">
        <v>344</v>
      </c>
      <c r="AD6" s="59">
        <v>436</v>
      </c>
      <c r="AE6" s="59">
        <v>391</v>
      </c>
      <c r="AF6" s="59">
        <v>415</v>
      </c>
      <c r="AG6" s="59">
        <v>425</v>
      </c>
      <c r="AH6" s="59">
        <v>511</v>
      </c>
      <c r="AI6" s="59">
        <v>524</v>
      </c>
      <c r="AJ6" s="59">
        <v>519</v>
      </c>
      <c r="AK6" s="59">
        <v>484</v>
      </c>
      <c r="AL6" s="59">
        <v>451</v>
      </c>
      <c r="AM6" s="59">
        <v>493</v>
      </c>
      <c r="AN6" s="59">
        <v>468</v>
      </c>
      <c r="AO6" s="59">
        <v>483</v>
      </c>
      <c r="AP6" s="59">
        <v>497</v>
      </c>
    </row>
    <row r="7" spans="1:42" ht="14.25" customHeight="1" x14ac:dyDescent="0.2">
      <c r="A7" s="57" t="s">
        <v>91</v>
      </c>
      <c r="B7" s="58">
        <v>24</v>
      </c>
      <c r="C7" s="58">
        <v>24</v>
      </c>
      <c r="D7" s="58">
        <v>34</v>
      </c>
      <c r="E7" s="58">
        <v>37</v>
      </c>
      <c r="F7" s="58">
        <v>39</v>
      </c>
      <c r="G7" s="58">
        <v>30</v>
      </c>
      <c r="H7" s="58">
        <v>40</v>
      </c>
      <c r="I7" s="58">
        <v>43</v>
      </c>
      <c r="J7" s="58">
        <v>49</v>
      </c>
      <c r="K7" s="58">
        <v>49</v>
      </c>
      <c r="L7" s="58">
        <v>75</v>
      </c>
      <c r="M7" s="58">
        <v>77</v>
      </c>
      <c r="N7" s="58">
        <v>78</v>
      </c>
      <c r="O7" s="58">
        <v>91</v>
      </c>
      <c r="P7" s="59">
        <v>113</v>
      </c>
      <c r="Q7" s="61">
        <v>136</v>
      </c>
      <c r="R7" s="59">
        <v>116</v>
      </c>
      <c r="S7" s="61">
        <v>100</v>
      </c>
      <c r="T7" s="59">
        <v>129</v>
      </c>
      <c r="U7" s="59">
        <v>132</v>
      </c>
      <c r="V7" s="59">
        <v>114</v>
      </c>
      <c r="W7" s="59">
        <v>130</v>
      </c>
      <c r="X7" s="59">
        <v>158</v>
      </c>
      <c r="Y7" s="59">
        <v>153</v>
      </c>
      <c r="Z7" s="59">
        <v>158</v>
      </c>
      <c r="AA7" s="59">
        <v>157</v>
      </c>
      <c r="AB7" s="59">
        <v>179</v>
      </c>
      <c r="AC7" s="59">
        <v>202</v>
      </c>
      <c r="AD7" s="59">
        <v>233</v>
      </c>
      <c r="AE7" s="59">
        <v>223</v>
      </c>
      <c r="AF7" s="59">
        <v>237</v>
      </c>
      <c r="AG7" s="59">
        <v>254</v>
      </c>
      <c r="AH7" s="59">
        <v>251</v>
      </c>
      <c r="AI7" s="59">
        <v>265</v>
      </c>
      <c r="AJ7" s="59">
        <v>216</v>
      </c>
      <c r="AK7" s="59">
        <v>246</v>
      </c>
      <c r="AL7" s="59">
        <v>227</v>
      </c>
      <c r="AM7" s="59">
        <v>222</v>
      </c>
      <c r="AN7" s="59">
        <v>226</v>
      </c>
      <c r="AO7" s="59">
        <v>229</v>
      </c>
      <c r="AP7" s="59">
        <v>242</v>
      </c>
    </row>
    <row r="8" spans="1:42" ht="14.25" customHeight="1" x14ac:dyDescent="0.2">
      <c r="A8" s="57" t="s">
        <v>92</v>
      </c>
      <c r="B8" s="58">
        <v>9</v>
      </c>
      <c r="C8" s="58">
        <v>4</v>
      </c>
      <c r="D8" s="58">
        <v>12</v>
      </c>
      <c r="E8" s="58">
        <v>10</v>
      </c>
      <c r="F8" s="58">
        <v>13</v>
      </c>
      <c r="G8" s="58">
        <v>18</v>
      </c>
      <c r="H8" s="58">
        <v>14</v>
      </c>
      <c r="I8" s="58">
        <v>16</v>
      </c>
      <c r="J8" s="58">
        <v>20</v>
      </c>
      <c r="K8" s="58">
        <v>16</v>
      </c>
      <c r="L8" s="58">
        <v>16</v>
      </c>
      <c r="M8" s="58">
        <v>32</v>
      </c>
      <c r="N8" s="58">
        <v>29</v>
      </c>
      <c r="O8" s="58">
        <v>20</v>
      </c>
      <c r="P8" s="59">
        <v>42</v>
      </c>
      <c r="Q8" s="61">
        <v>45</v>
      </c>
      <c r="R8" s="59">
        <v>46</v>
      </c>
      <c r="S8" s="61">
        <v>39</v>
      </c>
      <c r="T8" s="59">
        <v>59</v>
      </c>
      <c r="U8" s="59">
        <v>48</v>
      </c>
      <c r="V8" s="59">
        <v>51</v>
      </c>
      <c r="W8" s="59">
        <v>62</v>
      </c>
      <c r="X8" s="59">
        <v>55</v>
      </c>
      <c r="Y8" s="59">
        <v>57</v>
      </c>
      <c r="Z8" s="59">
        <v>70</v>
      </c>
      <c r="AA8" s="59">
        <v>60</v>
      </c>
      <c r="AB8" s="59">
        <v>60</v>
      </c>
      <c r="AC8" s="59">
        <v>100</v>
      </c>
      <c r="AD8" s="59">
        <v>104</v>
      </c>
      <c r="AE8" s="59">
        <v>115</v>
      </c>
      <c r="AF8" s="59">
        <v>96</v>
      </c>
      <c r="AG8" s="59">
        <v>114</v>
      </c>
      <c r="AH8" s="59">
        <v>110</v>
      </c>
      <c r="AI8" s="59">
        <v>123</v>
      </c>
      <c r="AJ8" s="59">
        <v>101</v>
      </c>
      <c r="AK8" s="59">
        <v>101</v>
      </c>
      <c r="AL8" s="59">
        <v>104</v>
      </c>
      <c r="AM8" s="59">
        <v>118</v>
      </c>
      <c r="AN8" s="59">
        <v>118</v>
      </c>
      <c r="AO8" s="59">
        <v>120</v>
      </c>
      <c r="AP8" s="59">
        <v>117</v>
      </c>
    </row>
    <row r="9" spans="1:42" ht="14.25" customHeight="1" x14ac:dyDescent="0.2">
      <c r="A9" s="57" t="s">
        <v>193</v>
      </c>
      <c r="B9" s="58">
        <v>65</v>
      </c>
      <c r="C9" s="58">
        <v>57</v>
      </c>
      <c r="D9" s="58">
        <v>52</v>
      </c>
      <c r="E9" s="58">
        <v>56</v>
      </c>
      <c r="F9" s="58">
        <v>55</v>
      </c>
      <c r="G9" s="58">
        <v>67</v>
      </c>
      <c r="H9" s="58">
        <v>57</v>
      </c>
      <c r="I9" s="58">
        <v>72</v>
      </c>
      <c r="J9" s="58">
        <v>70</v>
      </c>
      <c r="K9" s="58">
        <v>111</v>
      </c>
      <c r="L9" s="58">
        <v>127</v>
      </c>
      <c r="M9" s="58">
        <v>114</v>
      </c>
      <c r="N9" s="58">
        <v>120</v>
      </c>
      <c r="O9" s="58">
        <v>174</v>
      </c>
      <c r="P9" s="59">
        <v>181</v>
      </c>
      <c r="Q9" s="61">
        <v>173</v>
      </c>
      <c r="R9" s="59">
        <v>172</v>
      </c>
      <c r="S9" s="61">
        <v>185</v>
      </c>
      <c r="T9" s="59">
        <v>194</v>
      </c>
      <c r="U9" s="59">
        <v>196</v>
      </c>
      <c r="V9" s="59">
        <v>187</v>
      </c>
      <c r="W9" s="59">
        <v>174</v>
      </c>
      <c r="X9" s="59">
        <v>203</v>
      </c>
      <c r="Y9" s="59">
        <v>195</v>
      </c>
      <c r="Z9" s="59">
        <v>191</v>
      </c>
      <c r="AA9" s="59">
        <v>218</v>
      </c>
      <c r="AB9" s="59">
        <v>244</v>
      </c>
      <c r="AC9" s="59">
        <v>257</v>
      </c>
      <c r="AD9" s="59">
        <v>314</v>
      </c>
      <c r="AE9" s="59">
        <v>259</v>
      </c>
      <c r="AF9" s="59">
        <v>260</v>
      </c>
      <c r="AG9" s="59">
        <v>335</v>
      </c>
      <c r="AH9" s="59">
        <v>374</v>
      </c>
      <c r="AI9" s="59">
        <v>371</v>
      </c>
      <c r="AJ9" s="59">
        <v>367</v>
      </c>
      <c r="AK9" s="59">
        <v>342</v>
      </c>
      <c r="AL9" s="59">
        <v>366</v>
      </c>
      <c r="AM9" s="59">
        <v>362</v>
      </c>
      <c r="AN9" s="59">
        <v>397</v>
      </c>
      <c r="AO9" s="59">
        <v>377</v>
      </c>
      <c r="AP9" s="59">
        <v>406</v>
      </c>
    </row>
    <row r="10" spans="1:42" ht="14.25" customHeight="1" x14ac:dyDescent="0.2">
      <c r="A10" s="62" t="s">
        <v>93</v>
      </c>
      <c r="B10" s="58">
        <v>16</v>
      </c>
      <c r="C10" s="58">
        <v>27</v>
      </c>
      <c r="D10" s="58">
        <v>17</v>
      </c>
      <c r="E10" s="58">
        <v>17</v>
      </c>
      <c r="F10" s="58">
        <v>25</v>
      </c>
      <c r="G10" s="58">
        <v>20</v>
      </c>
      <c r="H10" s="58">
        <v>39</v>
      </c>
      <c r="I10" s="58">
        <v>24</v>
      </c>
      <c r="J10" s="58">
        <v>35</v>
      </c>
      <c r="K10" s="58">
        <v>33</v>
      </c>
      <c r="L10" s="58">
        <v>35</v>
      </c>
      <c r="M10" s="58">
        <v>45</v>
      </c>
      <c r="N10" s="58">
        <v>36</v>
      </c>
      <c r="O10" s="58">
        <v>43</v>
      </c>
      <c r="P10" s="59">
        <v>44</v>
      </c>
      <c r="Q10" s="61">
        <v>41</v>
      </c>
      <c r="R10" s="59">
        <v>35</v>
      </c>
      <c r="S10" s="61">
        <v>44</v>
      </c>
      <c r="T10" s="59">
        <v>48</v>
      </c>
      <c r="U10" s="59">
        <v>35</v>
      </c>
      <c r="V10" s="59">
        <v>40</v>
      </c>
      <c r="W10" s="59">
        <v>48</v>
      </c>
      <c r="X10" s="59">
        <v>70</v>
      </c>
      <c r="Y10" s="59">
        <v>55</v>
      </c>
      <c r="Z10" s="59">
        <v>56</v>
      </c>
      <c r="AA10" s="59">
        <v>64</v>
      </c>
      <c r="AB10" s="59">
        <v>64</v>
      </c>
      <c r="AC10" s="59">
        <v>56</v>
      </c>
      <c r="AD10" s="59">
        <v>86</v>
      </c>
      <c r="AE10" s="59">
        <v>70</v>
      </c>
      <c r="AF10" s="59">
        <v>76</v>
      </c>
      <c r="AG10" s="59">
        <v>93</v>
      </c>
      <c r="AH10" s="59">
        <v>87</v>
      </c>
      <c r="AI10" s="59">
        <v>103</v>
      </c>
      <c r="AJ10" s="59">
        <v>93</v>
      </c>
      <c r="AK10" s="59">
        <v>94</v>
      </c>
      <c r="AL10" s="59">
        <v>87</v>
      </c>
      <c r="AM10" s="59">
        <v>92</v>
      </c>
      <c r="AN10" s="59">
        <v>87</v>
      </c>
      <c r="AO10" s="59">
        <v>101</v>
      </c>
      <c r="AP10" s="59">
        <v>66</v>
      </c>
    </row>
    <row r="11" spans="1:42" ht="14.25" customHeight="1" x14ac:dyDescent="0.2">
      <c r="A11" s="62" t="s">
        <v>94</v>
      </c>
      <c r="B11" s="63" t="s">
        <v>71</v>
      </c>
      <c r="C11" s="63" t="s">
        <v>71</v>
      </c>
      <c r="D11" s="63" t="s">
        <v>71</v>
      </c>
      <c r="E11" s="63" t="s">
        <v>71</v>
      </c>
      <c r="F11" s="63" t="s">
        <v>71</v>
      </c>
      <c r="G11" s="63" t="s">
        <v>71</v>
      </c>
      <c r="H11" s="63" t="s">
        <v>71</v>
      </c>
      <c r="I11" s="63" t="s">
        <v>71</v>
      </c>
      <c r="J11" s="63" t="s">
        <v>71</v>
      </c>
      <c r="K11" s="63" t="s">
        <v>71</v>
      </c>
      <c r="L11" s="63" t="s">
        <v>71</v>
      </c>
      <c r="M11" s="63" t="s">
        <v>71</v>
      </c>
      <c r="N11" s="63" t="s">
        <v>71</v>
      </c>
      <c r="O11" s="63" t="s">
        <v>71</v>
      </c>
      <c r="P11" s="63" t="s">
        <v>71</v>
      </c>
      <c r="Q11" s="63" t="s">
        <v>71</v>
      </c>
      <c r="R11" s="63" t="s">
        <v>71</v>
      </c>
      <c r="S11" s="63" t="s">
        <v>71</v>
      </c>
      <c r="T11" s="63" t="s">
        <v>71</v>
      </c>
      <c r="U11" s="63" t="s">
        <v>71</v>
      </c>
      <c r="V11" s="63" t="s">
        <v>71</v>
      </c>
      <c r="W11" s="63" t="s">
        <v>71</v>
      </c>
      <c r="X11" s="63" t="s">
        <v>71</v>
      </c>
      <c r="Y11" s="63" t="s">
        <v>71</v>
      </c>
      <c r="Z11" s="63" t="s">
        <v>71</v>
      </c>
      <c r="AA11" s="59">
        <v>6</v>
      </c>
      <c r="AB11" s="59">
        <v>13</v>
      </c>
      <c r="AC11" s="59">
        <v>18</v>
      </c>
      <c r="AD11" s="59">
        <v>12</v>
      </c>
      <c r="AE11" s="59">
        <v>29</v>
      </c>
      <c r="AF11" s="59">
        <v>31</v>
      </c>
      <c r="AG11" s="59">
        <v>28</v>
      </c>
      <c r="AH11" s="59">
        <v>32</v>
      </c>
      <c r="AI11" s="59">
        <v>34</v>
      </c>
      <c r="AJ11" s="59">
        <v>26</v>
      </c>
      <c r="AK11" s="59">
        <v>40</v>
      </c>
      <c r="AL11" s="59">
        <v>47</v>
      </c>
      <c r="AM11" s="59">
        <v>48</v>
      </c>
      <c r="AN11" s="59">
        <v>50</v>
      </c>
      <c r="AO11" s="59">
        <v>62</v>
      </c>
      <c r="AP11" s="59">
        <v>74</v>
      </c>
    </row>
    <row r="12" spans="1:42" ht="14.25" customHeight="1" x14ac:dyDescent="0.2">
      <c r="A12" s="62" t="s">
        <v>95</v>
      </c>
      <c r="B12" s="63" t="s">
        <v>71</v>
      </c>
      <c r="C12" s="63" t="s">
        <v>71</v>
      </c>
      <c r="D12" s="63" t="s">
        <v>71</v>
      </c>
      <c r="E12" s="63" t="s">
        <v>71</v>
      </c>
      <c r="F12" s="63" t="s">
        <v>71</v>
      </c>
      <c r="G12" s="63" t="s">
        <v>71</v>
      </c>
      <c r="H12" s="63" t="s">
        <v>71</v>
      </c>
      <c r="I12" s="63" t="s">
        <v>71</v>
      </c>
      <c r="J12" s="63" t="s">
        <v>71</v>
      </c>
      <c r="K12" s="63" t="s">
        <v>71</v>
      </c>
      <c r="L12" s="63" t="s">
        <v>71</v>
      </c>
      <c r="M12" s="63" t="s">
        <v>71</v>
      </c>
      <c r="N12" s="63" t="s">
        <v>71</v>
      </c>
      <c r="O12" s="63" t="s">
        <v>71</v>
      </c>
      <c r="P12" s="63" t="s">
        <v>71</v>
      </c>
      <c r="Q12" s="63" t="s">
        <v>71</v>
      </c>
      <c r="R12" s="63" t="s">
        <v>71</v>
      </c>
      <c r="S12" s="63" t="s">
        <v>71</v>
      </c>
      <c r="T12" s="63" t="s">
        <v>71</v>
      </c>
      <c r="U12" s="63" t="s">
        <v>71</v>
      </c>
      <c r="V12" s="63" t="s">
        <v>71</v>
      </c>
      <c r="W12" s="63" t="s">
        <v>71</v>
      </c>
      <c r="X12" s="63" t="s">
        <v>71</v>
      </c>
      <c r="Y12" s="63" t="s">
        <v>71</v>
      </c>
      <c r="Z12" s="63" t="s">
        <v>71</v>
      </c>
      <c r="AA12" s="63" t="s">
        <v>71</v>
      </c>
      <c r="AB12" s="63" t="s">
        <v>71</v>
      </c>
      <c r="AC12" s="59">
        <v>2</v>
      </c>
      <c r="AD12" s="59">
        <v>3</v>
      </c>
      <c r="AE12" s="59">
        <v>9</v>
      </c>
      <c r="AF12" s="59">
        <v>7</v>
      </c>
      <c r="AG12" s="59">
        <v>11</v>
      </c>
      <c r="AH12" s="59">
        <v>18</v>
      </c>
      <c r="AI12" s="59">
        <v>18</v>
      </c>
      <c r="AJ12" s="59">
        <v>27</v>
      </c>
      <c r="AK12" s="59">
        <v>20</v>
      </c>
      <c r="AL12" s="59">
        <v>26</v>
      </c>
      <c r="AM12" s="59">
        <v>26</v>
      </c>
      <c r="AN12" s="59">
        <v>37</v>
      </c>
      <c r="AO12" s="59">
        <v>41</v>
      </c>
      <c r="AP12" s="59">
        <v>51</v>
      </c>
    </row>
    <row r="13" spans="1:42" ht="14.25" customHeight="1" x14ac:dyDescent="0.2">
      <c r="A13" s="62" t="s">
        <v>96</v>
      </c>
      <c r="B13" s="63" t="s">
        <v>71</v>
      </c>
      <c r="C13" s="63" t="s">
        <v>71</v>
      </c>
      <c r="D13" s="63" t="s">
        <v>71</v>
      </c>
      <c r="E13" s="63" t="s">
        <v>71</v>
      </c>
      <c r="F13" s="63" t="s">
        <v>71</v>
      </c>
      <c r="G13" s="63" t="s">
        <v>71</v>
      </c>
      <c r="H13" s="63" t="s">
        <v>71</v>
      </c>
      <c r="I13" s="63" t="s">
        <v>71</v>
      </c>
      <c r="J13" s="63" t="s">
        <v>71</v>
      </c>
      <c r="K13" s="63" t="s">
        <v>71</v>
      </c>
      <c r="L13" s="63" t="s">
        <v>71</v>
      </c>
      <c r="M13" s="63" t="s">
        <v>71</v>
      </c>
      <c r="N13" s="63" t="s">
        <v>71</v>
      </c>
      <c r="O13" s="63" t="s">
        <v>71</v>
      </c>
      <c r="P13" s="63" t="s">
        <v>71</v>
      </c>
      <c r="Q13" s="63" t="s">
        <v>71</v>
      </c>
      <c r="R13" s="63" t="s">
        <v>71</v>
      </c>
      <c r="S13" s="63" t="s">
        <v>71</v>
      </c>
      <c r="T13" s="63" t="s">
        <v>71</v>
      </c>
      <c r="U13" s="63" t="s">
        <v>71</v>
      </c>
      <c r="V13" s="63" t="s">
        <v>71</v>
      </c>
      <c r="W13" s="63" t="s">
        <v>71</v>
      </c>
      <c r="X13" s="63" t="s">
        <v>71</v>
      </c>
      <c r="Y13" s="63" t="s">
        <v>71</v>
      </c>
      <c r="Z13" s="63" t="s">
        <v>71</v>
      </c>
      <c r="AA13" s="63" t="s">
        <v>71</v>
      </c>
      <c r="AB13" s="63" t="s">
        <v>71</v>
      </c>
      <c r="AC13" s="63" t="s">
        <v>71</v>
      </c>
      <c r="AD13" s="63" t="s">
        <v>71</v>
      </c>
      <c r="AE13" s="63" t="s">
        <v>71</v>
      </c>
      <c r="AF13" s="63" t="s">
        <v>71</v>
      </c>
      <c r="AG13" s="63">
        <v>8</v>
      </c>
      <c r="AH13" s="63">
        <v>15</v>
      </c>
      <c r="AI13" s="64">
        <v>19</v>
      </c>
      <c r="AJ13" s="64">
        <v>20</v>
      </c>
      <c r="AK13" s="64">
        <v>13</v>
      </c>
      <c r="AL13" s="64">
        <v>8</v>
      </c>
      <c r="AM13" s="64">
        <v>15</v>
      </c>
      <c r="AN13" s="59">
        <v>30</v>
      </c>
      <c r="AO13" s="59">
        <v>25</v>
      </c>
      <c r="AP13" s="59">
        <v>18</v>
      </c>
    </row>
    <row r="14" spans="1:42" ht="14.25" customHeight="1" x14ac:dyDescent="0.2">
      <c r="A14" s="62" t="s">
        <v>192</v>
      </c>
      <c r="B14" s="63" t="s">
        <v>71</v>
      </c>
      <c r="C14" s="63" t="s">
        <v>71</v>
      </c>
      <c r="D14" s="63" t="s">
        <v>71</v>
      </c>
      <c r="E14" s="63" t="s">
        <v>71</v>
      </c>
      <c r="F14" s="63" t="s">
        <v>71</v>
      </c>
      <c r="G14" s="63" t="s">
        <v>71</v>
      </c>
      <c r="H14" s="63" t="s">
        <v>71</v>
      </c>
      <c r="I14" s="63" t="s">
        <v>71</v>
      </c>
      <c r="J14" s="63" t="s">
        <v>71</v>
      </c>
      <c r="K14" s="63" t="s">
        <v>71</v>
      </c>
      <c r="L14" s="63" t="s">
        <v>71</v>
      </c>
      <c r="M14" s="63" t="s">
        <v>71</v>
      </c>
      <c r="N14" s="63" t="s">
        <v>71</v>
      </c>
      <c r="O14" s="63" t="s">
        <v>71</v>
      </c>
      <c r="P14" s="63" t="s">
        <v>71</v>
      </c>
      <c r="Q14" s="63" t="s">
        <v>71</v>
      </c>
      <c r="R14" s="63" t="s">
        <v>71</v>
      </c>
      <c r="S14" s="63" t="s">
        <v>71</v>
      </c>
      <c r="T14" s="63" t="s">
        <v>71</v>
      </c>
      <c r="U14" s="63" t="s">
        <v>71</v>
      </c>
      <c r="V14" s="63" t="s">
        <v>71</v>
      </c>
      <c r="W14" s="63" t="s">
        <v>71</v>
      </c>
      <c r="X14" s="63" t="s">
        <v>71</v>
      </c>
      <c r="Y14" s="63" t="s">
        <v>71</v>
      </c>
      <c r="Z14" s="63" t="s">
        <v>71</v>
      </c>
      <c r="AA14" s="63" t="s">
        <v>71</v>
      </c>
      <c r="AB14" s="63" t="s">
        <v>71</v>
      </c>
      <c r="AC14" s="63" t="s">
        <v>71</v>
      </c>
      <c r="AD14" s="63" t="s">
        <v>71</v>
      </c>
      <c r="AE14" s="63" t="s">
        <v>71</v>
      </c>
      <c r="AF14" s="63" t="s">
        <v>71</v>
      </c>
      <c r="AG14" s="63" t="s">
        <v>71</v>
      </c>
      <c r="AH14" s="63" t="s">
        <v>71</v>
      </c>
      <c r="AI14" s="63" t="s">
        <v>71</v>
      </c>
      <c r="AJ14" s="63" t="s">
        <v>71</v>
      </c>
      <c r="AK14" s="63" t="s">
        <v>71</v>
      </c>
      <c r="AL14" s="63" t="s">
        <v>71</v>
      </c>
      <c r="AM14" s="63" t="s">
        <v>71</v>
      </c>
      <c r="AN14" s="59">
        <v>36</v>
      </c>
      <c r="AO14" s="59">
        <v>36</v>
      </c>
      <c r="AP14" s="59">
        <v>31</v>
      </c>
    </row>
    <row r="15" spans="1:42" ht="14.25" customHeight="1" x14ac:dyDescent="0.2">
      <c r="A15" s="62" t="s">
        <v>191</v>
      </c>
      <c r="B15" s="63" t="s">
        <v>71</v>
      </c>
      <c r="C15" s="63" t="s">
        <v>71</v>
      </c>
      <c r="D15" s="63" t="s">
        <v>71</v>
      </c>
      <c r="E15" s="63" t="s">
        <v>71</v>
      </c>
      <c r="F15" s="63" t="s">
        <v>71</v>
      </c>
      <c r="G15" s="63" t="s">
        <v>71</v>
      </c>
      <c r="H15" s="63" t="s">
        <v>71</v>
      </c>
      <c r="I15" s="63" t="s">
        <v>71</v>
      </c>
      <c r="J15" s="63" t="s">
        <v>71</v>
      </c>
      <c r="K15" s="63" t="s">
        <v>71</v>
      </c>
      <c r="L15" s="63" t="s">
        <v>71</v>
      </c>
      <c r="M15" s="63" t="s">
        <v>71</v>
      </c>
      <c r="N15" s="63" t="s">
        <v>71</v>
      </c>
      <c r="O15" s="63" t="s">
        <v>71</v>
      </c>
      <c r="P15" s="63" t="s">
        <v>71</v>
      </c>
      <c r="Q15" s="63" t="s">
        <v>71</v>
      </c>
      <c r="R15" s="63" t="s">
        <v>71</v>
      </c>
      <c r="S15" s="63" t="s">
        <v>71</v>
      </c>
      <c r="T15" s="63" t="s">
        <v>71</v>
      </c>
      <c r="U15" s="63" t="s">
        <v>71</v>
      </c>
      <c r="V15" s="63" t="s">
        <v>71</v>
      </c>
      <c r="W15" s="63" t="s">
        <v>71</v>
      </c>
      <c r="X15" s="63" t="s">
        <v>71</v>
      </c>
      <c r="Y15" s="63" t="s">
        <v>71</v>
      </c>
      <c r="Z15" s="63" t="s">
        <v>71</v>
      </c>
      <c r="AA15" s="63" t="s">
        <v>71</v>
      </c>
      <c r="AB15" s="63" t="s">
        <v>71</v>
      </c>
      <c r="AC15" s="63" t="s">
        <v>71</v>
      </c>
      <c r="AD15" s="63" t="s">
        <v>71</v>
      </c>
      <c r="AE15" s="63" t="s">
        <v>71</v>
      </c>
      <c r="AF15" s="63" t="s">
        <v>71</v>
      </c>
      <c r="AG15" s="63" t="s">
        <v>71</v>
      </c>
      <c r="AH15" s="63" t="s">
        <v>71</v>
      </c>
      <c r="AI15" s="63" t="s">
        <v>71</v>
      </c>
      <c r="AJ15" s="63" t="s">
        <v>71</v>
      </c>
      <c r="AK15" s="63" t="s">
        <v>71</v>
      </c>
      <c r="AL15" s="63" t="s">
        <v>71</v>
      </c>
      <c r="AM15" s="63" t="s">
        <v>71</v>
      </c>
      <c r="AN15" s="59">
        <v>25</v>
      </c>
      <c r="AO15" s="59">
        <v>34</v>
      </c>
      <c r="AP15" s="59">
        <v>29</v>
      </c>
    </row>
    <row r="16" spans="1:42" ht="14.25" customHeight="1" x14ac:dyDescent="0.2">
      <c r="A16" s="57" t="s">
        <v>97</v>
      </c>
      <c r="B16" s="58">
        <v>1</v>
      </c>
      <c r="C16" s="58">
        <v>2</v>
      </c>
      <c r="D16" s="58" t="s">
        <v>71</v>
      </c>
      <c r="E16" s="58" t="s">
        <v>71</v>
      </c>
      <c r="F16" s="58" t="s">
        <v>71</v>
      </c>
      <c r="G16" s="58">
        <v>1</v>
      </c>
      <c r="H16" s="58">
        <v>2</v>
      </c>
      <c r="I16" s="58">
        <v>3</v>
      </c>
      <c r="J16" s="58">
        <v>2</v>
      </c>
      <c r="K16" s="58">
        <v>7</v>
      </c>
      <c r="L16" s="58">
        <v>14</v>
      </c>
      <c r="M16" s="58">
        <v>6</v>
      </c>
      <c r="N16" s="58">
        <v>10</v>
      </c>
      <c r="O16" s="58">
        <v>8</v>
      </c>
      <c r="P16" s="59">
        <v>10</v>
      </c>
      <c r="Q16" s="61">
        <v>12</v>
      </c>
      <c r="R16" s="59">
        <v>11</v>
      </c>
      <c r="S16" s="61">
        <v>10</v>
      </c>
      <c r="T16" s="59">
        <v>19</v>
      </c>
      <c r="U16" s="59">
        <v>9</v>
      </c>
      <c r="V16" s="59">
        <v>12</v>
      </c>
      <c r="W16" s="59">
        <v>11</v>
      </c>
      <c r="X16" s="59">
        <v>11</v>
      </c>
      <c r="Y16" s="59">
        <v>14</v>
      </c>
      <c r="Z16" s="59">
        <v>11</v>
      </c>
      <c r="AA16" s="59">
        <v>10</v>
      </c>
      <c r="AB16" s="59">
        <v>12</v>
      </c>
      <c r="AC16" s="59">
        <v>19</v>
      </c>
      <c r="AD16" s="59">
        <v>15</v>
      </c>
      <c r="AE16" s="59">
        <v>8</v>
      </c>
      <c r="AF16" s="59">
        <v>16</v>
      </c>
      <c r="AG16" s="59">
        <v>15</v>
      </c>
      <c r="AH16" s="59">
        <v>11</v>
      </c>
      <c r="AI16" s="59">
        <v>10</v>
      </c>
      <c r="AJ16" s="59">
        <v>13</v>
      </c>
      <c r="AK16" s="59">
        <v>16</v>
      </c>
      <c r="AL16" s="59">
        <v>26</v>
      </c>
      <c r="AM16" s="59">
        <v>12</v>
      </c>
      <c r="AN16" s="59">
        <v>19</v>
      </c>
      <c r="AO16" s="59">
        <v>17</v>
      </c>
      <c r="AP16" s="59">
        <v>13</v>
      </c>
    </row>
    <row r="17" spans="1:42" ht="14.25" customHeight="1" x14ac:dyDescent="0.2">
      <c r="A17" s="62" t="s">
        <v>190</v>
      </c>
      <c r="B17" s="63" t="s">
        <v>71</v>
      </c>
      <c r="C17" s="63" t="s">
        <v>71</v>
      </c>
      <c r="D17" s="63" t="s">
        <v>71</v>
      </c>
      <c r="E17" s="63" t="s">
        <v>71</v>
      </c>
      <c r="F17" s="63" t="s">
        <v>71</v>
      </c>
      <c r="G17" s="58">
        <v>1</v>
      </c>
      <c r="H17" s="63" t="s">
        <v>71</v>
      </c>
      <c r="I17" s="63" t="s">
        <v>71</v>
      </c>
      <c r="J17" s="58">
        <v>1</v>
      </c>
      <c r="K17" s="63" t="s">
        <v>71</v>
      </c>
      <c r="L17" s="58">
        <v>2</v>
      </c>
      <c r="M17" s="58">
        <v>2</v>
      </c>
      <c r="N17" s="58">
        <v>4</v>
      </c>
      <c r="O17" s="58">
        <v>2</v>
      </c>
      <c r="P17" s="59">
        <v>6</v>
      </c>
      <c r="Q17" s="61">
        <v>3</v>
      </c>
      <c r="R17" s="59">
        <v>4</v>
      </c>
      <c r="S17" s="61">
        <v>5</v>
      </c>
      <c r="T17" s="59">
        <v>12</v>
      </c>
      <c r="U17" s="59">
        <v>6</v>
      </c>
      <c r="V17" s="59">
        <v>11</v>
      </c>
      <c r="W17" s="59">
        <v>20</v>
      </c>
      <c r="X17" s="59">
        <v>11</v>
      </c>
      <c r="Y17" s="59">
        <v>15</v>
      </c>
      <c r="Z17" s="59">
        <v>30</v>
      </c>
      <c r="AA17" s="59">
        <v>21</v>
      </c>
      <c r="AB17" s="59">
        <v>40</v>
      </c>
      <c r="AC17" s="59">
        <v>32</v>
      </c>
      <c r="AD17" s="59">
        <v>42</v>
      </c>
      <c r="AE17" s="59">
        <v>44</v>
      </c>
      <c r="AF17" s="59">
        <v>46</v>
      </c>
      <c r="AG17" s="65">
        <v>46</v>
      </c>
      <c r="AH17" s="65">
        <v>52</v>
      </c>
      <c r="AI17" s="65">
        <v>57</v>
      </c>
      <c r="AJ17" s="65">
        <v>66</v>
      </c>
      <c r="AK17" s="65">
        <v>80</v>
      </c>
      <c r="AL17" s="65">
        <v>68</v>
      </c>
      <c r="AM17" s="65">
        <v>105</v>
      </c>
      <c r="AN17" s="59">
        <v>71</v>
      </c>
      <c r="AO17" s="59">
        <v>58</v>
      </c>
      <c r="AP17" s="59">
        <v>90</v>
      </c>
    </row>
    <row r="18" spans="1:42" ht="14.25" customHeight="1" x14ac:dyDescent="0.2">
      <c r="A18" s="12" t="s">
        <v>13</v>
      </c>
      <c r="B18" s="66">
        <v>187</v>
      </c>
      <c r="C18" s="66">
        <v>173</v>
      </c>
      <c r="D18" s="66">
        <v>195</v>
      </c>
      <c r="E18" s="66">
        <v>207</v>
      </c>
      <c r="F18" s="66">
        <v>224</v>
      </c>
      <c r="G18" s="66">
        <v>220</v>
      </c>
      <c r="H18" s="66">
        <v>252</v>
      </c>
      <c r="I18" s="66">
        <v>253</v>
      </c>
      <c r="J18" s="66">
        <v>297</v>
      </c>
      <c r="K18" s="66">
        <v>338</v>
      </c>
      <c r="L18" s="66">
        <v>393</v>
      </c>
      <c r="M18" s="66">
        <v>415</v>
      </c>
      <c r="N18" s="66">
        <v>439</v>
      </c>
      <c r="O18" s="66">
        <v>491</v>
      </c>
      <c r="P18" s="67">
        <v>551</v>
      </c>
      <c r="Q18" s="68">
        <v>602</v>
      </c>
      <c r="R18" s="67">
        <v>602</v>
      </c>
      <c r="S18" s="68">
        <v>625</v>
      </c>
      <c r="T18" s="69">
        <v>685</v>
      </c>
      <c r="U18" s="69">
        <v>695</v>
      </c>
      <c r="V18" s="69">
        <v>647</v>
      </c>
      <c r="W18" s="69">
        <v>677</v>
      </c>
      <c r="X18" s="69">
        <v>739</v>
      </c>
      <c r="Y18" s="69">
        <v>723</v>
      </c>
      <c r="Z18" s="69">
        <v>782</v>
      </c>
      <c r="AA18" s="69">
        <v>855</v>
      </c>
      <c r="AB18" s="69">
        <v>905</v>
      </c>
      <c r="AC18" s="69">
        <v>1030</v>
      </c>
      <c r="AD18" s="69">
        <v>1245</v>
      </c>
      <c r="AE18" s="69">
        <v>1148</v>
      </c>
      <c r="AF18" s="69">
        <v>1184</v>
      </c>
      <c r="AG18" s="69">
        <v>1329</v>
      </c>
      <c r="AH18" s="69">
        <v>1461</v>
      </c>
      <c r="AI18" s="69">
        <v>1524</v>
      </c>
      <c r="AJ18" s="69">
        <v>1448</v>
      </c>
      <c r="AK18" s="69">
        <v>1436</v>
      </c>
      <c r="AL18" s="69">
        <v>1410</v>
      </c>
      <c r="AM18" s="69">
        <v>1493</v>
      </c>
      <c r="AN18" s="69">
        <v>1564</v>
      </c>
      <c r="AO18" s="69">
        <v>1583</v>
      </c>
      <c r="AP18" s="69">
        <v>1634</v>
      </c>
    </row>
    <row r="19" spans="1:42" x14ac:dyDescent="0.2">
      <c r="A19" s="5"/>
    </row>
    <row r="20" spans="1:42" x14ac:dyDescent="0.2">
      <c r="A20" s="9" t="s">
        <v>98</v>
      </c>
      <c r="B20" s="7"/>
      <c r="C20" s="7"/>
      <c r="D20" s="7"/>
      <c r="E20" s="7"/>
      <c r="F20" s="7"/>
      <c r="G20" s="7"/>
      <c r="U20" s="70"/>
    </row>
    <row r="21" spans="1:42" x14ac:dyDescent="0.2">
      <c r="A21" s="27" t="s">
        <v>189</v>
      </c>
      <c r="B21" s="187"/>
      <c r="C21" s="187"/>
      <c r="D21" s="187"/>
      <c r="E21" s="187"/>
      <c r="F21" s="187"/>
      <c r="G21" s="187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42" x14ac:dyDescent="0.2">
      <c r="A22" s="27" t="s">
        <v>188</v>
      </c>
      <c r="B22" s="7"/>
      <c r="C22" s="7"/>
      <c r="D22" s="7"/>
      <c r="E22" s="7"/>
      <c r="F22" s="7"/>
      <c r="G22" s="7"/>
    </row>
    <row r="23" spans="1:42" ht="12" customHeight="1" x14ac:dyDescent="0.2">
      <c r="A23" s="27" t="s">
        <v>187</v>
      </c>
      <c r="B23" s="7"/>
      <c r="C23" s="7"/>
      <c r="D23" s="7"/>
      <c r="E23" s="7"/>
      <c r="F23" s="7"/>
      <c r="G23" s="7"/>
    </row>
    <row r="24" spans="1:42" x14ac:dyDescent="0.2">
      <c r="A24" s="27" t="s">
        <v>186</v>
      </c>
      <c r="B24" s="7"/>
      <c r="C24" s="7"/>
      <c r="D24" s="7"/>
      <c r="E24" s="7"/>
      <c r="F24" s="7"/>
      <c r="G24" s="7"/>
    </row>
    <row r="25" spans="1:42" x14ac:dyDescent="0.2">
      <c r="A25" s="71" t="s">
        <v>185</v>
      </c>
      <c r="B25" s="7"/>
      <c r="C25" s="7"/>
      <c r="D25" s="7"/>
      <c r="E25" s="7"/>
      <c r="F25" s="7"/>
      <c r="G25" s="7"/>
    </row>
    <row r="26" spans="1:42" x14ac:dyDescent="0.2">
      <c r="A26" s="71" t="s">
        <v>184</v>
      </c>
      <c r="B26" s="7"/>
      <c r="C26" s="7"/>
      <c r="D26" s="7"/>
      <c r="E26" s="7"/>
      <c r="F26" s="7"/>
      <c r="G26" s="7"/>
    </row>
    <row r="27" spans="1:42" ht="24.75" customHeight="1" x14ac:dyDescent="0.2">
      <c r="A27" s="376" t="s">
        <v>183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6"/>
      <c r="AF27" s="376"/>
      <c r="AG27" s="376"/>
      <c r="AH27" s="376"/>
      <c r="AI27" s="376"/>
    </row>
    <row r="28" spans="1:42" x14ac:dyDescent="0.2">
      <c r="A28" s="72"/>
    </row>
    <row r="29" spans="1:42" x14ac:dyDescent="0.2">
      <c r="A29" s="8" t="s">
        <v>99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</sheetData>
  <mergeCells count="1">
    <mergeCell ref="A27:AI27"/>
  </mergeCells>
  <pageMargins left="0.43307086614173229" right="0.15748031496062992" top="0.98425196850393704" bottom="0.98425196850393704" header="0.51181102362204722" footer="0.51181102362204722"/>
  <pageSetup paperSize="9" scale="5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3A92-AC51-417B-8FA7-EB6A0FA0FBF5}">
  <sheetPr>
    <pageSetUpPr fitToPage="1"/>
  </sheetPr>
  <dimension ref="A1:AA29"/>
  <sheetViews>
    <sheetView showGridLines="0" workbookViewId="0"/>
  </sheetViews>
  <sheetFormatPr baseColWidth="10" defaultColWidth="11.42578125" defaultRowHeight="12.75" x14ac:dyDescent="0.2"/>
  <cols>
    <col min="1" max="1" width="41.85546875" customWidth="1"/>
    <col min="2" max="4" width="10.85546875" bestFit="1" customWidth="1"/>
    <col min="5" max="16" width="5.7109375" customWidth="1"/>
    <col min="17" max="27" width="5.5703125" bestFit="1" customWidth="1"/>
  </cols>
  <sheetData>
    <row r="1" spans="1:27" x14ac:dyDescent="0.2">
      <c r="A1" s="25" t="s">
        <v>237</v>
      </c>
    </row>
    <row r="2" spans="1:27" ht="18" x14ac:dyDescent="0.25">
      <c r="A2" s="1" t="s">
        <v>88</v>
      </c>
    </row>
    <row r="3" spans="1:27" ht="15.75" x14ac:dyDescent="0.25">
      <c r="A3" s="24" t="s">
        <v>232</v>
      </c>
    </row>
    <row r="5" spans="1:27" ht="14.25" x14ac:dyDescent="0.2">
      <c r="A5" s="32" t="s">
        <v>89</v>
      </c>
      <c r="B5" s="55" t="s">
        <v>195</v>
      </c>
      <c r="C5" s="56" t="s">
        <v>196</v>
      </c>
      <c r="D5" s="56" t="s">
        <v>197</v>
      </c>
      <c r="E5" s="56">
        <v>2000</v>
      </c>
      <c r="F5" s="56">
        <v>2001</v>
      </c>
      <c r="G5" s="56">
        <v>2002</v>
      </c>
      <c r="H5" s="56">
        <v>2003</v>
      </c>
      <c r="I5" s="56">
        <v>2004</v>
      </c>
      <c r="J5" s="56">
        <v>2005</v>
      </c>
      <c r="K5" s="56">
        <v>2006</v>
      </c>
      <c r="L5" s="56">
        <v>2007</v>
      </c>
      <c r="M5" s="56">
        <v>2008</v>
      </c>
      <c r="N5" s="56">
        <v>2009</v>
      </c>
      <c r="O5" s="56">
        <v>2010</v>
      </c>
      <c r="P5" s="56">
        <v>2011</v>
      </c>
      <c r="Q5" s="56">
        <v>2012</v>
      </c>
      <c r="R5" s="56">
        <v>2013</v>
      </c>
      <c r="S5" s="56">
        <v>2014</v>
      </c>
      <c r="T5" s="56">
        <v>2015</v>
      </c>
      <c r="U5" s="56">
        <v>2016</v>
      </c>
      <c r="V5" s="56">
        <v>2017</v>
      </c>
      <c r="W5" s="56">
        <v>2018</v>
      </c>
      <c r="X5" s="56">
        <v>2019</v>
      </c>
      <c r="Y5" s="56">
        <v>2020</v>
      </c>
      <c r="Z5" s="56">
        <v>2021</v>
      </c>
      <c r="AA5" s="56">
        <v>2022</v>
      </c>
    </row>
    <row r="6" spans="1:27" ht="14.25" customHeight="1" x14ac:dyDescent="0.2">
      <c r="A6" s="57" t="s">
        <v>90</v>
      </c>
      <c r="B6" s="58">
        <v>910</v>
      </c>
      <c r="C6" s="59">
        <v>733</v>
      </c>
      <c r="D6" s="59">
        <v>1145</v>
      </c>
      <c r="E6" s="59">
        <v>232</v>
      </c>
      <c r="F6" s="59">
        <v>232</v>
      </c>
      <c r="G6" s="59">
        <v>231</v>
      </c>
      <c r="H6" s="59">
        <v>234</v>
      </c>
      <c r="I6" s="59">
        <v>266</v>
      </c>
      <c r="J6" s="59">
        <v>319</v>
      </c>
      <c r="K6" s="59">
        <v>293</v>
      </c>
      <c r="L6" s="59">
        <v>344</v>
      </c>
      <c r="M6" s="59">
        <v>436</v>
      </c>
      <c r="N6" s="59">
        <v>391</v>
      </c>
      <c r="O6" s="59">
        <v>415</v>
      </c>
      <c r="P6" s="59">
        <v>425</v>
      </c>
      <c r="Q6" s="59">
        <v>511</v>
      </c>
      <c r="R6" s="59">
        <v>524</v>
      </c>
      <c r="S6" s="59">
        <v>519</v>
      </c>
      <c r="T6" s="59">
        <v>484</v>
      </c>
      <c r="U6" s="59">
        <v>451</v>
      </c>
      <c r="V6" s="59">
        <v>493</v>
      </c>
      <c r="W6" s="59">
        <v>468</v>
      </c>
      <c r="X6" s="59">
        <v>483</v>
      </c>
      <c r="Y6" s="59">
        <v>497</v>
      </c>
      <c r="Z6" s="59">
        <v>428</v>
      </c>
      <c r="AA6" s="59">
        <v>424</v>
      </c>
    </row>
    <row r="7" spans="1:27" ht="14.25" customHeight="1" x14ac:dyDescent="0.2">
      <c r="A7" s="57" t="s">
        <v>193</v>
      </c>
      <c r="B7" s="58">
        <v>662</v>
      </c>
      <c r="C7" s="59">
        <v>716</v>
      </c>
      <c r="D7" s="59">
        <v>920</v>
      </c>
      <c r="E7" s="59">
        <v>187</v>
      </c>
      <c r="F7" s="59">
        <v>174</v>
      </c>
      <c r="G7" s="59">
        <v>203</v>
      </c>
      <c r="H7" s="59">
        <v>195</v>
      </c>
      <c r="I7" s="59">
        <v>191</v>
      </c>
      <c r="J7" s="59">
        <v>218</v>
      </c>
      <c r="K7" s="59">
        <v>244</v>
      </c>
      <c r="L7" s="59">
        <v>257</v>
      </c>
      <c r="M7" s="59">
        <v>314</v>
      </c>
      <c r="N7" s="59">
        <v>259</v>
      </c>
      <c r="O7" s="59">
        <v>260</v>
      </c>
      <c r="P7" s="59">
        <v>335</v>
      </c>
      <c r="Q7" s="59">
        <v>374</v>
      </c>
      <c r="R7" s="59">
        <v>371</v>
      </c>
      <c r="S7" s="59">
        <v>367</v>
      </c>
      <c r="T7" s="59">
        <v>342</v>
      </c>
      <c r="U7" s="59">
        <v>366</v>
      </c>
      <c r="V7" s="59">
        <v>362</v>
      </c>
      <c r="W7" s="59">
        <v>397</v>
      </c>
      <c r="X7" s="59">
        <v>377</v>
      </c>
      <c r="Y7" s="59">
        <v>406</v>
      </c>
      <c r="Z7" s="59">
        <v>412</v>
      </c>
      <c r="AA7" s="59">
        <v>399</v>
      </c>
    </row>
    <row r="8" spans="1:27" ht="14.25" customHeight="1" x14ac:dyDescent="0.2">
      <c r="A8" s="57" t="s">
        <v>91</v>
      </c>
      <c r="B8" s="58">
        <v>369</v>
      </c>
      <c r="C8" s="59">
        <v>434</v>
      </c>
      <c r="D8" s="59">
        <v>613</v>
      </c>
      <c r="E8" s="59">
        <v>114</v>
      </c>
      <c r="F8" s="59">
        <v>130</v>
      </c>
      <c r="G8" s="59">
        <v>158</v>
      </c>
      <c r="H8" s="59">
        <v>153</v>
      </c>
      <c r="I8" s="59">
        <v>158</v>
      </c>
      <c r="J8" s="59">
        <v>157</v>
      </c>
      <c r="K8" s="59">
        <v>179</v>
      </c>
      <c r="L8" s="59">
        <v>202</v>
      </c>
      <c r="M8" s="59">
        <v>233</v>
      </c>
      <c r="N8" s="59">
        <v>223</v>
      </c>
      <c r="O8" s="59">
        <v>237</v>
      </c>
      <c r="P8" s="59">
        <v>254</v>
      </c>
      <c r="Q8" s="59">
        <v>251</v>
      </c>
      <c r="R8" s="59">
        <v>265</v>
      </c>
      <c r="S8" s="59">
        <v>216</v>
      </c>
      <c r="T8" s="59">
        <v>246</v>
      </c>
      <c r="U8" s="59">
        <v>227</v>
      </c>
      <c r="V8" s="59">
        <v>222</v>
      </c>
      <c r="W8" s="59">
        <v>226</v>
      </c>
      <c r="X8" s="59">
        <v>229</v>
      </c>
      <c r="Y8" s="59">
        <v>242</v>
      </c>
      <c r="Z8" s="59">
        <v>245</v>
      </c>
      <c r="AA8" s="59">
        <v>220</v>
      </c>
    </row>
    <row r="9" spans="1:27" ht="14.25" customHeight="1" x14ac:dyDescent="0.2">
      <c r="A9" s="57" t="s">
        <v>231</v>
      </c>
      <c r="B9" s="58">
        <v>132</v>
      </c>
      <c r="C9" s="59">
        <v>139</v>
      </c>
      <c r="D9" s="59">
        <v>237</v>
      </c>
      <c r="E9" s="59">
        <v>51</v>
      </c>
      <c r="F9" s="59">
        <v>62</v>
      </c>
      <c r="G9" s="59">
        <v>55</v>
      </c>
      <c r="H9" s="59">
        <v>57</v>
      </c>
      <c r="I9" s="59">
        <v>70</v>
      </c>
      <c r="J9" s="59">
        <v>60</v>
      </c>
      <c r="K9" s="59">
        <v>60</v>
      </c>
      <c r="L9" s="59">
        <v>100</v>
      </c>
      <c r="M9" s="59">
        <v>104</v>
      </c>
      <c r="N9" s="59">
        <v>115</v>
      </c>
      <c r="O9" s="59">
        <v>96</v>
      </c>
      <c r="P9" s="59">
        <v>114</v>
      </c>
      <c r="Q9" s="59">
        <v>110</v>
      </c>
      <c r="R9" s="59">
        <v>123</v>
      </c>
      <c r="S9" s="59">
        <v>101</v>
      </c>
      <c r="T9" s="59">
        <v>101</v>
      </c>
      <c r="U9" s="59">
        <v>104</v>
      </c>
      <c r="V9" s="59">
        <v>118</v>
      </c>
      <c r="W9" s="59">
        <v>118</v>
      </c>
      <c r="X9" s="59">
        <v>120</v>
      </c>
      <c r="Y9" s="59">
        <v>117</v>
      </c>
      <c r="Z9" s="59">
        <v>132</v>
      </c>
      <c r="AA9" s="59">
        <v>121</v>
      </c>
    </row>
    <row r="10" spans="1:27" ht="14.25" customHeight="1" x14ac:dyDescent="0.2">
      <c r="A10" s="62" t="s">
        <v>93</v>
      </c>
      <c r="B10" s="58">
        <v>253</v>
      </c>
      <c r="C10" s="59">
        <v>203</v>
      </c>
      <c r="D10" s="59">
        <v>203</v>
      </c>
      <c r="E10" s="59">
        <v>40</v>
      </c>
      <c r="F10" s="59">
        <v>48</v>
      </c>
      <c r="G10" s="59">
        <v>70</v>
      </c>
      <c r="H10" s="59">
        <v>55</v>
      </c>
      <c r="I10" s="59">
        <v>56</v>
      </c>
      <c r="J10" s="59">
        <v>64</v>
      </c>
      <c r="K10" s="59">
        <v>64</v>
      </c>
      <c r="L10" s="59">
        <v>56</v>
      </c>
      <c r="M10" s="59">
        <v>86</v>
      </c>
      <c r="N10" s="59">
        <v>70</v>
      </c>
      <c r="O10" s="59">
        <v>76</v>
      </c>
      <c r="P10" s="59">
        <v>93</v>
      </c>
      <c r="Q10" s="59">
        <v>87</v>
      </c>
      <c r="R10" s="59">
        <v>103</v>
      </c>
      <c r="S10" s="59">
        <v>93</v>
      </c>
      <c r="T10" s="59">
        <v>94</v>
      </c>
      <c r="U10" s="59">
        <v>87</v>
      </c>
      <c r="V10" s="59">
        <v>92</v>
      </c>
      <c r="W10" s="59">
        <v>87</v>
      </c>
      <c r="X10" s="59">
        <v>101</v>
      </c>
      <c r="Y10" s="59">
        <v>66</v>
      </c>
      <c r="Z10" s="59">
        <v>86</v>
      </c>
      <c r="AA10" s="59">
        <v>68</v>
      </c>
    </row>
    <row r="11" spans="1:27" ht="14.25" customHeight="1" x14ac:dyDescent="0.2">
      <c r="A11" s="62" t="s">
        <v>94</v>
      </c>
      <c r="B11" s="63" t="s">
        <v>71</v>
      </c>
      <c r="C11" s="63" t="s">
        <v>71</v>
      </c>
      <c r="D11" s="63" t="s">
        <v>71</v>
      </c>
      <c r="E11" s="63" t="s">
        <v>71</v>
      </c>
      <c r="F11" s="63" t="s">
        <v>71</v>
      </c>
      <c r="G11" s="63" t="s">
        <v>71</v>
      </c>
      <c r="H11" s="63" t="s">
        <v>71</v>
      </c>
      <c r="I11" s="63" t="s">
        <v>71</v>
      </c>
      <c r="J11" s="59">
        <v>6</v>
      </c>
      <c r="K11" s="59">
        <v>13</v>
      </c>
      <c r="L11" s="59">
        <v>18</v>
      </c>
      <c r="M11" s="59">
        <v>12</v>
      </c>
      <c r="N11" s="59">
        <v>29</v>
      </c>
      <c r="O11" s="59">
        <v>31</v>
      </c>
      <c r="P11" s="59">
        <v>28</v>
      </c>
      <c r="Q11" s="59">
        <v>32</v>
      </c>
      <c r="R11" s="59">
        <v>34</v>
      </c>
      <c r="S11" s="59">
        <v>26</v>
      </c>
      <c r="T11" s="59">
        <v>40</v>
      </c>
      <c r="U11" s="59">
        <v>47</v>
      </c>
      <c r="V11" s="59">
        <v>48</v>
      </c>
      <c r="W11" s="59">
        <v>50</v>
      </c>
      <c r="X11" s="59">
        <v>62</v>
      </c>
      <c r="Y11" s="59">
        <v>74</v>
      </c>
      <c r="Z11" s="59">
        <v>52</v>
      </c>
      <c r="AA11" s="59">
        <v>60</v>
      </c>
    </row>
    <row r="12" spans="1:27" ht="14.25" customHeight="1" x14ac:dyDescent="0.2">
      <c r="A12" s="62" t="s">
        <v>95</v>
      </c>
      <c r="B12" s="63" t="s">
        <v>71</v>
      </c>
      <c r="C12" s="63" t="s">
        <v>71</v>
      </c>
      <c r="D12" s="63" t="s">
        <v>71</v>
      </c>
      <c r="E12" s="63" t="s">
        <v>71</v>
      </c>
      <c r="F12" s="63" t="s">
        <v>71</v>
      </c>
      <c r="G12" s="63" t="s">
        <v>71</v>
      </c>
      <c r="H12" s="63" t="s">
        <v>71</v>
      </c>
      <c r="I12" s="63" t="s">
        <v>71</v>
      </c>
      <c r="J12" s="63" t="s">
        <v>71</v>
      </c>
      <c r="K12" s="63" t="s">
        <v>71</v>
      </c>
      <c r="L12" s="59">
        <v>2</v>
      </c>
      <c r="M12" s="59">
        <v>3</v>
      </c>
      <c r="N12" s="59">
        <v>9</v>
      </c>
      <c r="O12" s="59">
        <v>7</v>
      </c>
      <c r="P12" s="59">
        <v>11</v>
      </c>
      <c r="Q12" s="59">
        <v>18</v>
      </c>
      <c r="R12" s="59">
        <v>18</v>
      </c>
      <c r="S12" s="59">
        <v>27</v>
      </c>
      <c r="T12" s="59">
        <v>20</v>
      </c>
      <c r="U12" s="59">
        <v>26</v>
      </c>
      <c r="V12" s="59">
        <v>26</v>
      </c>
      <c r="W12" s="59">
        <v>37</v>
      </c>
      <c r="X12" s="59">
        <v>41</v>
      </c>
      <c r="Y12" s="59">
        <v>51</v>
      </c>
      <c r="Z12" s="59">
        <v>44</v>
      </c>
      <c r="AA12" s="59">
        <v>43</v>
      </c>
    </row>
    <row r="13" spans="1:27" ht="14.25" customHeight="1" x14ac:dyDescent="0.2">
      <c r="A13" s="62" t="s">
        <v>96</v>
      </c>
      <c r="B13" s="63" t="s">
        <v>71</v>
      </c>
      <c r="C13" s="63" t="s">
        <v>71</v>
      </c>
      <c r="D13" s="63" t="s">
        <v>71</v>
      </c>
      <c r="E13" s="63" t="s">
        <v>71</v>
      </c>
      <c r="F13" s="63" t="s">
        <v>71</v>
      </c>
      <c r="G13" s="63" t="s">
        <v>71</v>
      </c>
      <c r="H13" s="63" t="s">
        <v>71</v>
      </c>
      <c r="I13" s="63" t="s">
        <v>71</v>
      </c>
      <c r="J13" s="63" t="s">
        <v>71</v>
      </c>
      <c r="K13" s="63" t="s">
        <v>71</v>
      </c>
      <c r="L13" s="63" t="s">
        <v>71</v>
      </c>
      <c r="M13" s="63" t="s">
        <v>71</v>
      </c>
      <c r="N13" s="63" t="s">
        <v>71</v>
      </c>
      <c r="O13" s="63" t="s">
        <v>71</v>
      </c>
      <c r="P13" s="63">
        <v>8</v>
      </c>
      <c r="Q13" s="63">
        <v>15</v>
      </c>
      <c r="R13" s="64">
        <v>19</v>
      </c>
      <c r="S13" s="64">
        <v>20</v>
      </c>
      <c r="T13" s="64">
        <v>13</v>
      </c>
      <c r="U13" s="64">
        <v>8</v>
      </c>
      <c r="V13" s="64">
        <v>15</v>
      </c>
      <c r="W13" s="59">
        <v>30</v>
      </c>
      <c r="X13" s="59">
        <v>25</v>
      </c>
      <c r="Y13" s="59">
        <v>18</v>
      </c>
      <c r="Z13" s="59">
        <v>28</v>
      </c>
      <c r="AA13" s="59">
        <v>34</v>
      </c>
    </row>
    <row r="14" spans="1:27" ht="14.25" customHeight="1" x14ac:dyDescent="0.2">
      <c r="A14" s="62" t="s">
        <v>192</v>
      </c>
      <c r="B14" s="63" t="s">
        <v>71</v>
      </c>
      <c r="C14" s="63" t="s">
        <v>71</v>
      </c>
      <c r="D14" s="63" t="s">
        <v>71</v>
      </c>
      <c r="E14" s="63" t="s">
        <v>71</v>
      </c>
      <c r="F14" s="63" t="s">
        <v>71</v>
      </c>
      <c r="G14" s="63" t="s">
        <v>71</v>
      </c>
      <c r="H14" s="63" t="s">
        <v>71</v>
      </c>
      <c r="I14" s="63" t="s">
        <v>71</v>
      </c>
      <c r="J14" s="63" t="s">
        <v>71</v>
      </c>
      <c r="K14" s="63" t="s">
        <v>71</v>
      </c>
      <c r="L14" s="63" t="s">
        <v>71</v>
      </c>
      <c r="M14" s="63" t="s">
        <v>71</v>
      </c>
      <c r="N14" s="63" t="s">
        <v>71</v>
      </c>
      <c r="O14" s="63" t="s">
        <v>71</v>
      </c>
      <c r="P14" s="63" t="s">
        <v>71</v>
      </c>
      <c r="Q14" s="63" t="s">
        <v>71</v>
      </c>
      <c r="R14" s="63" t="s">
        <v>71</v>
      </c>
      <c r="S14" s="63" t="s">
        <v>71</v>
      </c>
      <c r="T14" s="63" t="s">
        <v>71</v>
      </c>
      <c r="U14" s="63" t="s">
        <v>71</v>
      </c>
      <c r="V14" s="63" t="s">
        <v>71</v>
      </c>
      <c r="W14" s="59">
        <v>36</v>
      </c>
      <c r="X14" s="59">
        <v>36</v>
      </c>
      <c r="Y14" s="59">
        <v>31</v>
      </c>
      <c r="Z14" s="59">
        <v>49</v>
      </c>
      <c r="AA14" s="59">
        <v>45</v>
      </c>
    </row>
    <row r="15" spans="1:27" ht="14.25" customHeight="1" x14ac:dyDescent="0.2">
      <c r="A15" s="62" t="s">
        <v>191</v>
      </c>
      <c r="B15" s="63" t="s">
        <v>71</v>
      </c>
      <c r="C15" s="63" t="s">
        <v>71</v>
      </c>
      <c r="D15" s="63" t="s">
        <v>71</v>
      </c>
      <c r="E15" s="63" t="s">
        <v>71</v>
      </c>
      <c r="F15" s="63" t="s">
        <v>71</v>
      </c>
      <c r="G15" s="63" t="s">
        <v>71</v>
      </c>
      <c r="H15" s="63" t="s">
        <v>71</v>
      </c>
      <c r="I15" s="63" t="s">
        <v>71</v>
      </c>
      <c r="J15" s="63" t="s">
        <v>71</v>
      </c>
      <c r="K15" s="63" t="s">
        <v>71</v>
      </c>
      <c r="L15" s="63" t="s">
        <v>71</v>
      </c>
      <c r="M15" s="63" t="s">
        <v>71</v>
      </c>
      <c r="N15" s="63" t="s">
        <v>71</v>
      </c>
      <c r="O15" s="63" t="s">
        <v>71</v>
      </c>
      <c r="P15" s="63" t="s">
        <v>71</v>
      </c>
      <c r="Q15" s="63" t="s">
        <v>71</v>
      </c>
      <c r="R15" s="63" t="s">
        <v>71</v>
      </c>
      <c r="S15" s="63" t="s">
        <v>71</v>
      </c>
      <c r="T15" s="63" t="s">
        <v>71</v>
      </c>
      <c r="U15" s="63" t="s">
        <v>71</v>
      </c>
      <c r="V15" s="63" t="s">
        <v>71</v>
      </c>
      <c r="W15" s="59">
        <v>25</v>
      </c>
      <c r="X15" s="59">
        <v>34</v>
      </c>
      <c r="Y15" s="59">
        <v>29</v>
      </c>
      <c r="Z15" s="59">
        <v>27</v>
      </c>
      <c r="AA15" s="59">
        <v>36</v>
      </c>
    </row>
    <row r="16" spans="1:27" ht="14.25" customHeight="1" x14ac:dyDescent="0.2">
      <c r="A16" s="57" t="s">
        <v>97</v>
      </c>
      <c r="B16" s="58">
        <v>18</v>
      </c>
      <c r="C16" s="59">
        <v>48</v>
      </c>
      <c r="D16" s="59">
        <v>61</v>
      </c>
      <c r="E16" s="59">
        <v>12</v>
      </c>
      <c r="F16" s="59">
        <v>11</v>
      </c>
      <c r="G16" s="59">
        <v>11</v>
      </c>
      <c r="H16" s="59">
        <v>14</v>
      </c>
      <c r="I16" s="59">
        <v>11</v>
      </c>
      <c r="J16" s="59">
        <v>10</v>
      </c>
      <c r="K16" s="59">
        <v>12</v>
      </c>
      <c r="L16" s="59">
        <v>19</v>
      </c>
      <c r="M16" s="59">
        <v>15</v>
      </c>
      <c r="N16" s="59">
        <v>8</v>
      </c>
      <c r="O16" s="59">
        <v>16</v>
      </c>
      <c r="P16" s="59">
        <v>15</v>
      </c>
      <c r="Q16" s="59">
        <v>11</v>
      </c>
      <c r="R16" s="59">
        <v>10</v>
      </c>
      <c r="S16" s="59">
        <v>13</v>
      </c>
      <c r="T16" s="59">
        <v>16</v>
      </c>
      <c r="U16" s="59">
        <v>26</v>
      </c>
      <c r="V16" s="59">
        <v>12</v>
      </c>
      <c r="W16" s="59">
        <v>19</v>
      </c>
      <c r="X16" s="59">
        <v>17</v>
      </c>
      <c r="Y16" s="59">
        <v>13</v>
      </c>
      <c r="Z16" s="59">
        <v>17</v>
      </c>
      <c r="AA16" s="59">
        <v>19</v>
      </c>
    </row>
    <row r="17" spans="1:27" ht="14.25" customHeight="1" x14ac:dyDescent="0.2">
      <c r="A17" s="62" t="s">
        <v>190</v>
      </c>
      <c r="B17" s="63">
        <v>2</v>
      </c>
      <c r="C17" s="59">
        <v>16</v>
      </c>
      <c r="D17" s="59">
        <v>30</v>
      </c>
      <c r="E17" s="59">
        <v>11</v>
      </c>
      <c r="F17" s="59">
        <v>20</v>
      </c>
      <c r="G17" s="59">
        <v>11</v>
      </c>
      <c r="H17" s="59">
        <v>15</v>
      </c>
      <c r="I17" s="59">
        <v>30</v>
      </c>
      <c r="J17" s="59">
        <v>21</v>
      </c>
      <c r="K17" s="59">
        <v>40</v>
      </c>
      <c r="L17" s="59">
        <v>32</v>
      </c>
      <c r="M17" s="59">
        <v>42</v>
      </c>
      <c r="N17" s="59">
        <v>44</v>
      </c>
      <c r="O17" s="59">
        <v>46</v>
      </c>
      <c r="P17" s="65">
        <v>46</v>
      </c>
      <c r="Q17" s="65">
        <v>52</v>
      </c>
      <c r="R17" s="65">
        <v>57</v>
      </c>
      <c r="S17" s="65">
        <v>66</v>
      </c>
      <c r="T17" s="65">
        <v>80</v>
      </c>
      <c r="U17" s="65">
        <v>68</v>
      </c>
      <c r="V17" s="65">
        <v>105</v>
      </c>
      <c r="W17" s="59">
        <v>71</v>
      </c>
      <c r="X17" s="59">
        <v>58</v>
      </c>
      <c r="Y17" s="59">
        <v>90</v>
      </c>
      <c r="Z17" s="59">
        <v>81</v>
      </c>
      <c r="AA17" s="59">
        <v>93</v>
      </c>
    </row>
    <row r="18" spans="1:27" ht="14.25" customHeight="1" x14ac:dyDescent="0.2">
      <c r="A18" s="12" t="s">
        <v>13</v>
      </c>
      <c r="B18" s="69">
        <v>2346</v>
      </c>
      <c r="C18" s="69">
        <v>2289</v>
      </c>
      <c r="D18" s="69">
        <v>3209</v>
      </c>
      <c r="E18" s="69">
        <v>647</v>
      </c>
      <c r="F18" s="69">
        <v>677</v>
      </c>
      <c r="G18" s="69">
        <v>739</v>
      </c>
      <c r="H18" s="69">
        <v>723</v>
      </c>
      <c r="I18" s="69">
        <v>782</v>
      </c>
      <c r="J18" s="69">
        <v>855</v>
      </c>
      <c r="K18" s="69">
        <v>905</v>
      </c>
      <c r="L18" s="69">
        <v>1030</v>
      </c>
      <c r="M18" s="69">
        <v>1245</v>
      </c>
      <c r="N18" s="69">
        <v>1148</v>
      </c>
      <c r="O18" s="69">
        <v>1184</v>
      </c>
      <c r="P18" s="69">
        <v>1329</v>
      </c>
      <c r="Q18" s="69">
        <v>1461</v>
      </c>
      <c r="R18" s="69">
        <v>1524</v>
      </c>
      <c r="S18" s="69">
        <v>1448</v>
      </c>
      <c r="T18" s="69">
        <v>1436</v>
      </c>
      <c r="U18" s="69">
        <v>1410</v>
      </c>
      <c r="V18" s="69">
        <v>1493</v>
      </c>
      <c r="W18" s="69">
        <v>1564</v>
      </c>
      <c r="X18" s="69">
        <v>1583</v>
      </c>
      <c r="Y18" s="69">
        <v>1634</v>
      </c>
      <c r="Z18" s="69">
        <v>1601</v>
      </c>
      <c r="AA18" s="69">
        <v>1562</v>
      </c>
    </row>
    <row r="19" spans="1:27" x14ac:dyDescent="0.2">
      <c r="A19" s="5"/>
    </row>
    <row r="20" spans="1:27" x14ac:dyDescent="0.2">
      <c r="A20" s="9" t="s">
        <v>98</v>
      </c>
      <c r="D20" s="70"/>
    </row>
    <row r="21" spans="1:27" x14ac:dyDescent="0.2">
      <c r="A21" s="27" t="s">
        <v>189</v>
      </c>
      <c r="B21" s="106"/>
      <c r="C21" s="106"/>
      <c r="D21" s="106"/>
      <c r="E21" s="106"/>
      <c r="F21" s="106"/>
      <c r="G21" s="106"/>
      <c r="H21" s="106"/>
      <c r="I21" s="106"/>
    </row>
    <row r="22" spans="1:27" x14ac:dyDescent="0.2">
      <c r="A22" s="27" t="s">
        <v>188</v>
      </c>
    </row>
    <row r="23" spans="1:27" ht="12" customHeight="1" x14ac:dyDescent="0.2">
      <c r="A23" s="27" t="s">
        <v>187</v>
      </c>
    </row>
    <row r="24" spans="1:27" x14ac:dyDescent="0.2">
      <c r="A24" s="27" t="s">
        <v>186</v>
      </c>
    </row>
    <row r="25" spans="1:27" x14ac:dyDescent="0.2">
      <c r="A25" s="71" t="s">
        <v>185</v>
      </c>
    </row>
    <row r="26" spans="1:27" x14ac:dyDescent="0.2">
      <c r="A26" s="71" t="s">
        <v>184</v>
      </c>
    </row>
    <row r="27" spans="1:27" ht="33.75" customHeight="1" x14ac:dyDescent="0.2">
      <c r="A27" s="376" t="s">
        <v>183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</row>
    <row r="28" spans="1:27" x14ac:dyDescent="0.2">
      <c r="A28" s="72"/>
    </row>
    <row r="29" spans="1:27" x14ac:dyDescent="0.2">
      <c r="A29" s="8" t="s">
        <v>223</v>
      </c>
      <c r="B29" s="13"/>
      <c r="C29" s="13"/>
    </row>
  </sheetData>
  <mergeCells count="1">
    <mergeCell ref="A27:R27"/>
  </mergeCells>
  <pageMargins left="0.43307086614173229" right="0.15748031496062992" top="0.98425196850393704" bottom="0.98425196850393704" header="0.51181102362204722" footer="0.51181102362204722"/>
  <pageSetup paperSize="9" scale="5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47"/>
  <sheetViews>
    <sheetView showGridLines="0" workbookViewId="0"/>
  </sheetViews>
  <sheetFormatPr baseColWidth="10" defaultColWidth="11.42578125" defaultRowHeight="12.75" x14ac:dyDescent="0.2"/>
  <cols>
    <col min="1" max="1" width="11.42578125" customWidth="1"/>
    <col min="2" max="21" width="6.140625" customWidth="1"/>
    <col min="22" max="22" width="6.140625" style="28" customWidth="1"/>
    <col min="23" max="34" width="6.140625" customWidth="1"/>
  </cols>
  <sheetData>
    <row r="1" spans="1:34" x14ac:dyDescent="0.2">
      <c r="A1" s="25" t="s">
        <v>237</v>
      </c>
      <c r="R1" s="28"/>
    </row>
    <row r="2" spans="1:34" ht="18" x14ac:dyDescent="0.25">
      <c r="A2" s="1" t="s">
        <v>101</v>
      </c>
      <c r="R2" s="28"/>
    </row>
    <row r="3" spans="1:34" ht="15.75" x14ac:dyDescent="0.25">
      <c r="A3" s="24" t="s">
        <v>233</v>
      </c>
      <c r="R3" s="28"/>
    </row>
    <row r="4" spans="1:34" x14ac:dyDescent="0.2">
      <c r="R4" s="28"/>
    </row>
    <row r="5" spans="1:34" ht="14.25" x14ac:dyDescent="0.2">
      <c r="A5" s="32" t="s">
        <v>102</v>
      </c>
      <c r="B5" s="2">
        <v>1990</v>
      </c>
      <c r="C5" s="2">
        <v>1991</v>
      </c>
      <c r="D5" s="2">
        <v>1992</v>
      </c>
      <c r="E5" s="2">
        <v>1993</v>
      </c>
      <c r="F5" s="2">
        <v>1994</v>
      </c>
      <c r="G5" s="2">
        <v>1995</v>
      </c>
      <c r="H5" s="2">
        <v>1996</v>
      </c>
      <c r="I5" s="2">
        <v>1997</v>
      </c>
      <c r="J5" s="2">
        <v>1998</v>
      </c>
      <c r="K5" s="2">
        <v>1999</v>
      </c>
      <c r="L5" s="2">
        <v>2000</v>
      </c>
      <c r="M5" s="2">
        <v>2001</v>
      </c>
      <c r="N5" s="2">
        <v>2002</v>
      </c>
      <c r="O5" s="2">
        <v>2003</v>
      </c>
      <c r="P5" s="22">
        <v>2004</v>
      </c>
      <c r="Q5" s="2">
        <v>2005</v>
      </c>
      <c r="R5" s="22">
        <v>2006</v>
      </c>
      <c r="S5" s="2">
        <v>2007</v>
      </c>
      <c r="T5" s="22">
        <v>2008</v>
      </c>
      <c r="U5" s="22">
        <v>2009</v>
      </c>
      <c r="V5" s="22">
        <v>2010</v>
      </c>
      <c r="W5" s="22">
        <v>2011</v>
      </c>
      <c r="X5" s="22">
        <v>2012</v>
      </c>
      <c r="Y5" s="22">
        <v>2013</v>
      </c>
      <c r="Z5" s="22">
        <v>2014</v>
      </c>
      <c r="AA5" s="22">
        <v>2015</v>
      </c>
      <c r="AB5" s="22">
        <v>2016</v>
      </c>
      <c r="AC5" s="22">
        <v>2017</v>
      </c>
      <c r="AD5" s="22">
        <v>2018</v>
      </c>
      <c r="AE5" s="22">
        <v>2019</v>
      </c>
      <c r="AF5" s="22">
        <v>2020</v>
      </c>
      <c r="AG5" s="22">
        <v>2021</v>
      </c>
      <c r="AH5" s="22">
        <v>2022</v>
      </c>
    </row>
    <row r="6" spans="1:34" x14ac:dyDescent="0.2">
      <c r="A6" s="57" t="s">
        <v>103</v>
      </c>
      <c r="B6" s="73">
        <v>61</v>
      </c>
      <c r="C6" s="73">
        <v>75</v>
      </c>
      <c r="D6" s="73">
        <v>94</v>
      </c>
      <c r="E6" s="73">
        <v>70</v>
      </c>
      <c r="F6" s="73">
        <v>76</v>
      </c>
      <c r="G6" s="73">
        <v>90</v>
      </c>
      <c r="H6" s="73">
        <v>77</v>
      </c>
      <c r="I6" s="73">
        <v>73</v>
      </c>
      <c r="J6" s="73">
        <v>79</v>
      </c>
      <c r="K6" s="73">
        <v>99</v>
      </c>
      <c r="L6" s="73">
        <v>67</v>
      </c>
      <c r="M6" s="73">
        <v>82</v>
      </c>
      <c r="N6" s="73">
        <v>107</v>
      </c>
      <c r="O6" s="73">
        <v>90</v>
      </c>
      <c r="P6" s="70">
        <v>93</v>
      </c>
      <c r="Q6" s="74">
        <v>90</v>
      </c>
      <c r="R6" s="70">
        <v>68</v>
      </c>
      <c r="S6" s="74">
        <v>69</v>
      </c>
      <c r="T6" s="70">
        <v>48</v>
      </c>
      <c r="U6" s="75">
        <v>43</v>
      </c>
      <c r="V6" s="75">
        <v>35</v>
      </c>
      <c r="W6" s="75">
        <v>48</v>
      </c>
      <c r="X6" s="75">
        <v>34</v>
      </c>
      <c r="Y6" s="75">
        <v>33</v>
      </c>
      <c r="Z6" s="75">
        <v>20</v>
      </c>
      <c r="AA6" s="75">
        <v>30</v>
      </c>
      <c r="AB6" s="75">
        <v>22</v>
      </c>
      <c r="AC6" s="75">
        <v>29</v>
      </c>
      <c r="AD6" s="75">
        <v>18</v>
      </c>
      <c r="AE6" s="75">
        <v>18</v>
      </c>
      <c r="AF6" s="75">
        <v>30</v>
      </c>
      <c r="AG6" s="75">
        <v>25</v>
      </c>
      <c r="AH6" s="75">
        <v>25</v>
      </c>
    </row>
    <row r="7" spans="1:34" x14ac:dyDescent="0.2">
      <c r="A7" s="57" t="s">
        <v>104</v>
      </c>
      <c r="B7" s="73">
        <v>73</v>
      </c>
      <c r="C7" s="73">
        <v>82</v>
      </c>
      <c r="D7" s="73">
        <v>69</v>
      </c>
      <c r="E7" s="73">
        <v>65</v>
      </c>
      <c r="F7" s="73">
        <v>77</v>
      </c>
      <c r="G7" s="73">
        <v>113</v>
      </c>
      <c r="H7" s="73">
        <v>79</v>
      </c>
      <c r="I7" s="73">
        <v>77</v>
      </c>
      <c r="J7" s="73">
        <v>81</v>
      </c>
      <c r="K7" s="73">
        <v>126</v>
      </c>
      <c r="L7" s="73">
        <v>94</v>
      </c>
      <c r="M7" s="73">
        <v>96</v>
      </c>
      <c r="N7" s="73">
        <v>77</v>
      </c>
      <c r="O7" s="73">
        <v>78</v>
      </c>
      <c r="P7" s="70">
        <v>94</v>
      </c>
      <c r="Q7" s="74">
        <v>76</v>
      </c>
      <c r="R7" s="70">
        <v>71</v>
      </c>
      <c r="S7" s="74">
        <v>50</v>
      </c>
      <c r="T7" s="70">
        <v>41</v>
      </c>
      <c r="U7" s="76" t="s">
        <v>17</v>
      </c>
      <c r="V7" s="76" t="s">
        <v>17</v>
      </c>
      <c r="W7" s="76" t="s">
        <v>17</v>
      </c>
      <c r="X7" s="76" t="s">
        <v>17</v>
      </c>
      <c r="Y7" s="76" t="s">
        <v>17</v>
      </c>
      <c r="Z7" s="76" t="s">
        <v>17</v>
      </c>
      <c r="AA7" s="76" t="s">
        <v>17</v>
      </c>
      <c r="AB7" s="76" t="s">
        <v>17</v>
      </c>
      <c r="AC7" s="76" t="s">
        <v>17</v>
      </c>
      <c r="AD7" s="76" t="s">
        <v>17</v>
      </c>
      <c r="AE7" s="76" t="s">
        <v>17</v>
      </c>
      <c r="AF7" s="76" t="s">
        <v>17</v>
      </c>
      <c r="AG7" s="76" t="s">
        <v>17</v>
      </c>
      <c r="AH7" s="76" t="s">
        <v>17</v>
      </c>
    </row>
    <row r="8" spans="1:34" x14ac:dyDescent="0.2">
      <c r="A8" s="57" t="s">
        <v>105</v>
      </c>
      <c r="B8" s="73">
        <v>2</v>
      </c>
      <c r="C8" s="73">
        <v>3</v>
      </c>
      <c r="D8" s="73">
        <v>3</v>
      </c>
      <c r="E8" s="73">
        <v>4</v>
      </c>
      <c r="F8" s="73">
        <v>6</v>
      </c>
      <c r="G8" s="73">
        <v>6</v>
      </c>
      <c r="H8" s="73">
        <v>5</v>
      </c>
      <c r="I8" s="73">
        <v>6</v>
      </c>
      <c r="J8" s="73">
        <v>7</v>
      </c>
      <c r="K8" s="73">
        <v>13</v>
      </c>
      <c r="L8" s="73">
        <v>9</v>
      </c>
      <c r="M8" s="73">
        <v>5</v>
      </c>
      <c r="N8" s="73">
        <v>6</v>
      </c>
      <c r="O8" s="73">
        <v>10</v>
      </c>
      <c r="P8" s="70">
        <v>6</v>
      </c>
      <c r="Q8" s="74">
        <v>6</v>
      </c>
      <c r="R8" s="70">
        <v>10</v>
      </c>
      <c r="S8" s="74">
        <v>16</v>
      </c>
      <c r="T8" s="70">
        <v>12</v>
      </c>
      <c r="U8" s="76" t="s">
        <v>17</v>
      </c>
      <c r="V8" s="76" t="s">
        <v>17</v>
      </c>
      <c r="W8" s="76" t="s">
        <v>17</v>
      </c>
      <c r="X8" s="76" t="s">
        <v>17</v>
      </c>
      <c r="Y8" s="76" t="s">
        <v>17</v>
      </c>
      <c r="Z8" s="76" t="s">
        <v>17</v>
      </c>
      <c r="AA8" s="76" t="s">
        <v>17</v>
      </c>
      <c r="AB8" s="76" t="s">
        <v>17</v>
      </c>
      <c r="AC8" s="76" t="s">
        <v>17</v>
      </c>
      <c r="AD8" s="76" t="s">
        <v>17</v>
      </c>
      <c r="AE8" s="76" t="s">
        <v>17</v>
      </c>
      <c r="AF8" s="76" t="s">
        <v>17</v>
      </c>
      <c r="AG8" s="76" t="s">
        <v>17</v>
      </c>
      <c r="AH8" s="76" t="s">
        <v>17</v>
      </c>
    </row>
    <row r="9" spans="1:34" x14ac:dyDescent="0.2">
      <c r="A9" s="57" t="s">
        <v>106</v>
      </c>
      <c r="B9" s="73">
        <v>5</v>
      </c>
      <c r="C9" s="73">
        <v>3</v>
      </c>
      <c r="D9" s="73">
        <v>2</v>
      </c>
      <c r="E9" s="73">
        <v>3</v>
      </c>
      <c r="F9" s="73">
        <v>5</v>
      </c>
      <c r="G9" s="73">
        <v>1</v>
      </c>
      <c r="H9" s="73">
        <v>1</v>
      </c>
      <c r="I9" s="73">
        <v>4</v>
      </c>
      <c r="J9" s="73">
        <v>10</v>
      </c>
      <c r="K9" s="73">
        <v>5</v>
      </c>
      <c r="L9" s="73">
        <v>4</v>
      </c>
      <c r="M9" s="73">
        <v>7</v>
      </c>
      <c r="N9" s="73">
        <v>4</v>
      </c>
      <c r="O9" s="73">
        <v>1</v>
      </c>
      <c r="P9" s="70">
        <v>6</v>
      </c>
      <c r="Q9" s="77">
        <v>4</v>
      </c>
      <c r="R9" s="70">
        <v>6</v>
      </c>
      <c r="S9" s="77">
        <v>7</v>
      </c>
      <c r="T9" s="70">
        <v>3</v>
      </c>
      <c r="U9" s="76" t="s">
        <v>17</v>
      </c>
      <c r="V9" s="76" t="s">
        <v>17</v>
      </c>
      <c r="W9" s="76" t="s">
        <v>17</v>
      </c>
      <c r="X9" s="76" t="s">
        <v>17</v>
      </c>
      <c r="Y9" s="76" t="s">
        <v>17</v>
      </c>
      <c r="Z9" s="76" t="s">
        <v>17</v>
      </c>
      <c r="AA9" s="76" t="s">
        <v>17</v>
      </c>
      <c r="AB9" s="76" t="s">
        <v>17</v>
      </c>
      <c r="AC9" s="76" t="s">
        <v>17</v>
      </c>
      <c r="AD9" s="76" t="s">
        <v>17</v>
      </c>
      <c r="AE9" s="76" t="s">
        <v>17</v>
      </c>
      <c r="AF9" s="76" t="s">
        <v>17</v>
      </c>
      <c r="AG9" s="76" t="s">
        <v>17</v>
      </c>
      <c r="AH9" s="76" t="s">
        <v>17</v>
      </c>
    </row>
    <row r="10" spans="1:34" x14ac:dyDescent="0.2">
      <c r="A10" s="57" t="s">
        <v>107</v>
      </c>
      <c r="B10" s="73">
        <v>6</v>
      </c>
      <c r="C10" s="73" t="s">
        <v>71</v>
      </c>
      <c r="D10" s="73">
        <v>3</v>
      </c>
      <c r="E10" s="73">
        <v>3</v>
      </c>
      <c r="F10" s="73">
        <v>2</v>
      </c>
      <c r="G10" s="73" t="s">
        <v>71</v>
      </c>
      <c r="H10" s="73" t="s">
        <v>71</v>
      </c>
      <c r="I10" s="73">
        <v>2</v>
      </c>
      <c r="J10" s="73">
        <v>2</v>
      </c>
      <c r="K10" s="73" t="s">
        <v>71</v>
      </c>
      <c r="L10" s="73">
        <v>2</v>
      </c>
      <c r="M10" s="73">
        <v>1</v>
      </c>
      <c r="N10" s="73">
        <v>2</v>
      </c>
      <c r="O10" s="73">
        <v>1</v>
      </c>
      <c r="P10" s="70" t="s">
        <v>71</v>
      </c>
      <c r="Q10" s="77" t="s">
        <v>71</v>
      </c>
      <c r="R10" s="28" t="s">
        <v>71</v>
      </c>
      <c r="S10" s="77" t="s">
        <v>71</v>
      </c>
      <c r="T10" s="70" t="s">
        <v>71</v>
      </c>
      <c r="U10" s="76" t="s">
        <v>17</v>
      </c>
      <c r="V10" s="76" t="s">
        <v>17</v>
      </c>
      <c r="W10" s="76" t="s">
        <v>17</v>
      </c>
      <c r="X10" s="76" t="s">
        <v>17</v>
      </c>
      <c r="Y10" s="76" t="s">
        <v>17</v>
      </c>
      <c r="Z10" s="76" t="s">
        <v>17</v>
      </c>
      <c r="AA10" s="76" t="s">
        <v>17</v>
      </c>
      <c r="AB10" s="76" t="s">
        <v>17</v>
      </c>
      <c r="AC10" s="76" t="s">
        <v>17</v>
      </c>
      <c r="AD10" s="76" t="s">
        <v>17</v>
      </c>
      <c r="AE10" s="76" t="s">
        <v>17</v>
      </c>
      <c r="AF10" s="76" t="s">
        <v>17</v>
      </c>
      <c r="AG10" s="76" t="s">
        <v>17</v>
      </c>
      <c r="AH10" s="76" t="s">
        <v>17</v>
      </c>
    </row>
    <row r="11" spans="1:34" x14ac:dyDescent="0.2">
      <c r="A11" s="57" t="s">
        <v>108</v>
      </c>
      <c r="B11" s="73">
        <v>4</v>
      </c>
      <c r="C11" s="73">
        <v>8</v>
      </c>
      <c r="D11" s="73">
        <v>3</v>
      </c>
      <c r="E11" s="73">
        <v>4</v>
      </c>
      <c r="F11" s="73">
        <v>8</v>
      </c>
      <c r="G11" s="73">
        <v>8</v>
      </c>
      <c r="H11" s="73">
        <v>8</v>
      </c>
      <c r="I11" s="73">
        <v>9</v>
      </c>
      <c r="J11" s="73">
        <v>6</v>
      </c>
      <c r="K11" s="73">
        <v>9</v>
      </c>
      <c r="L11" s="73">
        <v>5</v>
      </c>
      <c r="M11" s="73">
        <v>6</v>
      </c>
      <c r="N11" s="73">
        <v>5</v>
      </c>
      <c r="O11" s="73">
        <v>7</v>
      </c>
      <c r="P11" s="70">
        <v>5</v>
      </c>
      <c r="Q11" s="77">
        <v>9</v>
      </c>
      <c r="R11" s="28">
        <v>4</v>
      </c>
      <c r="S11" s="77" t="s">
        <v>71</v>
      </c>
      <c r="T11" s="70" t="s">
        <v>71</v>
      </c>
      <c r="U11" s="76" t="s">
        <v>17</v>
      </c>
      <c r="V11" s="76" t="s">
        <v>17</v>
      </c>
      <c r="W11" s="76" t="s">
        <v>17</v>
      </c>
      <c r="X11" s="76" t="s">
        <v>17</v>
      </c>
      <c r="Y11" s="76" t="s">
        <v>17</v>
      </c>
      <c r="Z11" s="76" t="s">
        <v>17</v>
      </c>
      <c r="AA11" s="76" t="s">
        <v>17</v>
      </c>
      <c r="AB11" s="76" t="s">
        <v>17</v>
      </c>
      <c r="AC11" s="76" t="s">
        <v>17</v>
      </c>
      <c r="AD11" s="76" t="s">
        <v>17</v>
      </c>
      <c r="AE11" s="76" t="s">
        <v>17</v>
      </c>
      <c r="AF11" s="76" t="s">
        <v>17</v>
      </c>
      <c r="AG11" s="76" t="s">
        <v>17</v>
      </c>
      <c r="AH11" s="76" t="s">
        <v>17</v>
      </c>
    </row>
    <row r="12" spans="1:34" x14ac:dyDescent="0.2">
      <c r="A12" s="57" t="s">
        <v>109</v>
      </c>
      <c r="B12" s="73">
        <v>3</v>
      </c>
      <c r="C12" s="73">
        <v>1</v>
      </c>
      <c r="D12" s="73">
        <v>1</v>
      </c>
      <c r="E12" s="73">
        <v>4</v>
      </c>
      <c r="F12" s="73" t="s">
        <v>71</v>
      </c>
      <c r="G12" s="73">
        <v>1</v>
      </c>
      <c r="H12" s="73">
        <v>2</v>
      </c>
      <c r="I12" s="73">
        <v>1</v>
      </c>
      <c r="J12" s="73">
        <v>1</v>
      </c>
      <c r="K12" s="73">
        <v>6</v>
      </c>
      <c r="L12" s="73">
        <v>8</v>
      </c>
      <c r="M12" s="73">
        <v>9</v>
      </c>
      <c r="N12" s="73">
        <v>7</v>
      </c>
      <c r="O12" s="73">
        <v>6</v>
      </c>
      <c r="P12" s="70">
        <v>11</v>
      </c>
      <c r="Q12" s="77">
        <v>6</v>
      </c>
      <c r="R12" s="28">
        <v>5</v>
      </c>
      <c r="S12" s="77">
        <v>2</v>
      </c>
      <c r="T12" s="28">
        <v>3</v>
      </c>
      <c r="U12" s="76" t="s">
        <v>17</v>
      </c>
      <c r="V12" s="76" t="s">
        <v>17</v>
      </c>
      <c r="W12" s="76" t="s">
        <v>17</v>
      </c>
      <c r="X12" s="76" t="s">
        <v>17</v>
      </c>
      <c r="Y12" s="76" t="s">
        <v>17</v>
      </c>
      <c r="Z12" s="76" t="s">
        <v>17</v>
      </c>
      <c r="AA12" s="76" t="s">
        <v>17</v>
      </c>
      <c r="AB12" s="76" t="s">
        <v>17</v>
      </c>
      <c r="AC12" s="76" t="s">
        <v>17</v>
      </c>
      <c r="AD12" s="76" t="s">
        <v>17</v>
      </c>
      <c r="AE12" s="76" t="s">
        <v>17</v>
      </c>
      <c r="AF12" s="76" t="s">
        <v>17</v>
      </c>
      <c r="AG12" s="76" t="s">
        <v>17</v>
      </c>
      <c r="AH12" s="76" t="s">
        <v>17</v>
      </c>
    </row>
    <row r="13" spans="1:34" x14ac:dyDescent="0.2">
      <c r="A13" s="57" t="s">
        <v>110</v>
      </c>
      <c r="B13" s="73" t="s">
        <v>71</v>
      </c>
      <c r="C13" s="73">
        <v>3</v>
      </c>
      <c r="D13" s="73" t="s">
        <v>71</v>
      </c>
      <c r="E13" s="73">
        <v>2</v>
      </c>
      <c r="F13" s="73">
        <v>2</v>
      </c>
      <c r="G13" s="73">
        <v>2</v>
      </c>
      <c r="H13" s="73">
        <v>1</v>
      </c>
      <c r="I13" s="73">
        <v>2</v>
      </c>
      <c r="J13" s="73">
        <v>3</v>
      </c>
      <c r="K13" s="73">
        <v>1</v>
      </c>
      <c r="L13" s="73">
        <v>4</v>
      </c>
      <c r="M13" s="73">
        <v>2</v>
      </c>
      <c r="N13" s="73">
        <v>3</v>
      </c>
      <c r="O13" s="73">
        <v>2</v>
      </c>
      <c r="P13" s="70" t="s">
        <v>71</v>
      </c>
      <c r="Q13" s="77" t="s">
        <v>71</v>
      </c>
      <c r="R13" s="28" t="s">
        <v>71</v>
      </c>
      <c r="S13" s="77" t="s">
        <v>71</v>
      </c>
      <c r="T13" s="70" t="s">
        <v>71</v>
      </c>
      <c r="U13" s="76" t="s">
        <v>17</v>
      </c>
      <c r="V13" s="76" t="s">
        <v>17</v>
      </c>
      <c r="W13" s="76" t="s">
        <v>17</v>
      </c>
      <c r="X13" s="76" t="s">
        <v>17</v>
      </c>
      <c r="Y13" s="76" t="s">
        <v>17</v>
      </c>
      <c r="Z13" s="76" t="s">
        <v>17</v>
      </c>
      <c r="AA13" s="76" t="s">
        <v>17</v>
      </c>
      <c r="AB13" s="76" t="s">
        <v>17</v>
      </c>
      <c r="AC13" s="76" t="s">
        <v>17</v>
      </c>
      <c r="AD13" s="76" t="s">
        <v>17</v>
      </c>
      <c r="AE13" s="76" t="s">
        <v>17</v>
      </c>
      <c r="AF13" s="76" t="s">
        <v>17</v>
      </c>
      <c r="AG13" s="76" t="s">
        <v>17</v>
      </c>
      <c r="AH13" s="76" t="s">
        <v>17</v>
      </c>
    </row>
    <row r="14" spans="1:34" x14ac:dyDescent="0.2">
      <c r="A14" s="57" t="s">
        <v>111</v>
      </c>
      <c r="B14" s="73">
        <v>14</v>
      </c>
      <c r="C14" s="73">
        <v>6</v>
      </c>
      <c r="D14" s="73">
        <v>10</v>
      </c>
      <c r="E14" s="73">
        <v>8</v>
      </c>
      <c r="F14" s="73">
        <v>10</v>
      </c>
      <c r="G14" s="73">
        <v>12</v>
      </c>
      <c r="H14" s="73">
        <v>11</v>
      </c>
      <c r="I14" s="73">
        <v>10</v>
      </c>
      <c r="J14" s="73">
        <v>19</v>
      </c>
      <c r="K14" s="73">
        <v>9</v>
      </c>
      <c r="L14" s="73">
        <v>13</v>
      </c>
      <c r="M14" s="73">
        <v>14</v>
      </c>
      <c r="N14" s="73">
        <v>13</v>
      </c>
      <c r="O14" s="73">
        <v>16</v>
      </c>
      <c r="P14" s="70">
        <v>20</v>
      </c>
      <c r="Q14" s="77">
        <v>19</v>
      </c>
      <c r="R14" s="28">
        <v>18</v>
      </c>
      <c r="S14" s="77">
        <v>21</v>
      </c>
      <c r="T14" s="28">
        <v>7</v>
      </c>
      <c r="U14" s="76" t="s">
        <v>17</v>
      </c>
      <c r="V14" s="76" t="s">
        <v>17</v>
      </c>
      <c r="W14" s="76" t="s">
        <v>17</v>
      </c>
      <c r="X14" s="76" t="s">
        <v>17</v>
      </c>
      <c r="Y14" s="76" t="s">
        <v>17</v>
      </c>
      <c r="Z14" s="76" t="s">
        <v>17</v>
      </c>
      <c r="AA14" s="76" t="s">
        <v>17</v>
      </c>
      <c r="AB14" s="76" t="s">
        <v>17</v>
      </c>
      <c r="AC14" s="76" t="s">
        <v>17</v>
      </c>
      <c r="AD14" s="76" t="s">
        <v>17</v>
      </c>
      <c r="AE14" s="76" t="s">
        <v>17</v>
      </c>
      <c r="AF14" s="76" t="s">
        <v>17</v>
      </c>
      <c r="AG14" s="76" t="s">
        <v>17</v>
      </c>
      <c r="AH14" s="76" t="s">
        <v>17</v>
      </c>
    </row>
    <row r="15" spans="1:34" x14ac:dyDescent="0.2">
      <c r="A15" s="57" t="s">
        <v>112</v>
      </c>
      <c r="B15" s="73">
        <v>91</v>
      </c>
      <c r="C15" s="73">
        <v>79</v>
      </c>
      <c r="D15" s="73">
        <v>91</v>
      </c>
      <c r="E15" s="73">
        <v>132</v>
      </c>
      <c r="F15" s="73">
        <v>131</v>
      </c>
      <c r="G15" s="73">
        <v>131</v>
      </c>
      <c r="H15" s="73">
        <v>134</v>
      </c>
      <c r="I15" s="73">
        <v>134</v>
      </c>
      <c r="J15" s="73">
        <v>145</v>
      </c>
      <c r="K15" s="73">
        <v>130</v>
      </c>
      <c r="L15" s="73">
        <v>132</v>
      </c>
      <c r="M15" s="73">
        <v>123</v>
      </c>
      <c r="N15" s="73">
        <v>143</v>
      </c>
      <c r="O15" s="73">
        <v>113</v>
      </c>
      <c r="P15" s="70">
        <v>115</v>
      </c>
      <c r="Q15" s="77">
        <v>109</v>
      </c>
      <c r="R15" s="28">
        <v>79</v>
      </c>
      <c r="S15" s="77">
        <v>37</v>
      </c>
      <c r="T15" s="28">
        <v>26</v>
      </c>
      <c r="U15" s="76" t="s">
        <v>17</v>
      </c>
      <c r="V15" s="76" t="s">
        <v>17</v>
      </c>
      <c r="W15" s="76" t="s">
        <v>17</v>
      </c>
      <c r="X15" s="76" t="s">
        <v>17</v>
      </c>
      <c r="Y15" s="76" t="s">
        <v>17</v>
      </c>
      <c r="Z15" s="76" t="s">
        <v>17</v>
      </c>
      <c r="AA15" s="76" t="s">
        <v>17</v>
      </c>
      <c r="AB15" s="76" t="s">
        <v>17</v>
      </c>
      <c r="AC15" s="76" t="s">
        <v>17</v>
      </c>
      <c r="AD15" s="76" t="s">
        <v>17</v>
      </c>
      <c r="AE15" s="76" t="s">
        <v>17</v>
      </c>
      <c r="AF15" s="76" t="s">
        <v>17</v>
      </c>
      <c r="AG15" s="76" t="s">
        <v>17</v>
      </c>
      <c r="AH15" s="76" t="s">
        <v>17</v>
      </c>
    </row>
    <row r="16" spans="1:34" x14ac:dyDescent="0.2">
      <c r="A16" s="57" t="s">
        <v>113</v>
      </c>
      <c r="B16" s="73">
        <v>120</v>
      </c>
      <c r="C16" s="73">
        <v>138</v>
      </c>
      <c r="D16" s="73">
        <v>143</v>
      </c>
      <c r="E16" s="73">
        <v>165</v>
      </c>
      <c r="F16" s="73">
        <v>173</v>
      </c>
      <c r="G16" s="73">
        <v>169</v>
      </c>
      <c r="H16" s="73">
        <v>201</v>
      </c>
      <c r="I16" s="73">
        <v>218</v>
      </c>
      <c r="J16" s="73">
        <v>235</v>
      </c>
      <c r="K16" s="73">
        <v>208</v>
      </c>
      <c r="L16" s="73">
        <v>198</v>
      </c>
      <c r="M16" s="73">
        <v>222</v>
      </c>
      <c r="N16" s="73">
        <v>224</v>
      </c>
      <c r="O16" s="73">
        <v>237</v>
      </c>
      <c r="P16" s="70">
        <v>212</v>
      </c>
      <c r="Q16" s="77">
        <v>202</v>
      </c>
      <c r="R16" s="28">
        <v>111</v>
      </c>
      <c r="S16" s="77">
        <v>67</v>
      </c>
      <c r="T16" s="28">
        <v>52</v>
      </c>
      <c r="U16" s="76" t="s">
        <v>17</v>
      </c>
      <c r="V16" s="76" t="s">
        <v>17</v>
      </c>
      <c r="W16" s="76" t="s">
        <v>17</v>
      </c>
      <c r="X16" s="76" t="s">
        <v>17</v>
      </c>
      <c r="Y16" s="76" t="s">
        <v>17</v>
      </c>
      <c r="Z16" s="76" t="s">
        <v>17</v>
      </c>
      <c r="AA16" s="76" t="s">
        <v>17</v>
      </c>
      <c r="AB16" s="76" t="s">
        <v>17</v>
      </c>
      <c r="AC16" s="76" t="s">
        <v>17</v>
      </c>
      <c r="AD16" s="76" t="s">
        <v>17</v>
      </c>
      <c r="AE16" s="76" t="s">
        <v>17</v>
      </c>
      <c r="AF16" s="76" t="s">
        <v>17</v>
      </c>
      <c r="AG16" s="76" t="s">
        <v>17</v>
      </c>
      <c r="AH16" s="76" t="s">
        <v>17</v>
      </c>
    </row>
    <row r="17" spans="1:34" x14ac:dyDescent="0.2">
      <c r="A17" s="57" t="s">
        <v>114</v>
      </c>
      <c r="B17" s="73">
        <v>1</v>
      </c>
      <c r="C17" s="73">
        <v>10</v>
      </c>
      <c r="D17" s="73">
        <v>3</v>
      </c>
      <c r="E17" s="73">
        <v>10</v>
      </c>
      <c r="F17" s="73">
        <v>19</v>
      </c>
      <c r="G17" s="73">
        <v>23</v>
      </c>
      <c r="H17" s="73">
        <v>32</v>
      </c>
      <c r="I17" s="73">
        <v>38</v>
      </c>
      <c r="J17" s="73">
        <v>41</v>
      </c>
      <c r="K17" s="73">
        <v>39</v>
      </c>
      <c r="L17" s="73">
        <v>44</v>
      </c>
      <c r="M17" s="73">
        <v>50</v>
      </c>
      <c r="N17" s="73">
        <v>62</v>
      </c>
      <c r="O17" s="73">
        <v>63</v>
      </c>
      <c r="P17" s="70">
        <v>64</v>
      </c>
      <c r="Q17" s="77">
        <v>50</v>
      </c>
      <c r="R17" s="28">
        <v>67</v>
      </c>
      <c r="S17" s="77">
        <v>46</v>
      </c>
      <c r="T17" s="28">
        <v>29</v>
      </c>
      <c r="U17" s="76" t="s">
        <v>17</v>
      </c>
      <c r="V17" s="76" t="s">
        <v>17</v>
      </c>
      <c r="W17" s="76" t="s">
        <v>17</v>
      </c>
      <c r="X17" s="76" t="s">
        <v>17</v>
      </c>
      <c r="Y17" s="76" t="s">
        <v>17</v>
      </c>
      <c r="Z17" s="76" t="s">
        <v>17</v>
      </c>
      <c r="AA17" s="76" t="s">
        <v>17</v>
      </c>
      <c r="AB17" s="76" t="s">
        <v>17</v>
      </c>
      <c r="AC17" s="76" t="s">
        <v>17</v>
      </c>
      <c r="AD17" s="76" t="s">
        <v>17</v>
      </c>
      <c r="AE17" s="76" t="s">
        <v>17</v>
      </c>
      <c r="AF17" s="76" t="s">
        <v>17</v>
      </c>
      <c r="AG17" s="76" t="s">
        <v>17</v>
      </c>
      <c r="AH17" s="76" t="s">
        <v>17</v>
      </c>
    </row>
    <row r="18" spans="1:34" x14ac:dyDescent="0.2">
      <c r="A18" s="57" t="s">
        <v>115</v>
      </c>
      <c r="B18" s="73">
        <v>10</v>
      </c>
      <c r="C18" s="73">
        <v>6</v>
      </c>
      <c r="D18" s="73">
        <v>17</v>
      </c>
      <c r="E18" s="73">
        <v>19</v>
      </c>
      <c r="F18" s="73">
        <v>35</v>
      </c>
      <c r="G18" s="73">
        <v>39</v>
      </c>
      <c r="H18" s="73">
        <v>42</v>
      </c>
      <c r="I18" s="73">
        <v>47</v>
      </c>
      <c r="J18" s="73">
        <v>50</v>
      </c>
      <c r="K18" s="73">
        <v>44</v>
      </c>
      <c r="L18" s="73">
        <v>58</v>
      </c>
      <c r="M18" s="73">
        <v>54</v>
      </c>
      <c r="N18" s="73">
        <v>73</v>
      </c>
      <c r="O18" s="73">
        <v>83</v>
      </c>
      <c r="P18" s="70">
        <v>72</v>
      </c>
      <c r="Q18" s="77">
        <v>72</v>
      </c>
      <c r="R18" s="28">
        <v>84</v>
      </c>
      <c r="S18" s="77">
        <v>63</v>
      </c>
      <c r="T18" s="28">
        <v>65</v>
      </c>
      <c r="U18" s="76" t="s">
        <v>17</v>
      </c>
      <c r="V18" s="76" t="s">
        <v>17</v>
      </c>
      <c r="W18" s="76" t="s">
        <v>17</v>
      </c>
      <c r="X18" s="76" t="s">
        <v>17</v>
      </c>
      <c r="Y18" s="76" t="s">
        <v>17</v>
      </c>
      <c r="Z18" s="76" t="s">
        <v>17</v>
      </c>
      <c r="AA18" s="76" t="s">
        <v>17</v>
      </c>
      <c r="AB18" s="76" t="s">
        <v>17</v>
      </c>
      <c r="AC18" s="76" t="s">
        <v>17</v>
      </c>
      <c r="AD18" s="76" t="s">
        <v>17</v>
      </c>
      <c r="AE18" s="76" t="s">
        <v>17</v>
      </c>
      <c r="AF18" s="76" t="s">
        <v>17</v>
      </c>
      <c r="AG18" s="76" t="s">
        <v>17</v>
      </c>
      <c r="AH18" s="76" t="s">
        <v>17</v>
      </c>
    </row>
    <row r="19" spans="1:34" x14ac:dyDescent="0.2">
      <c r="A19" s="57" t="s">
        <v>116</v>
      </c>
      <c r="B19" s="73">
        <v>3</v>
      </c>
      <c r="C19" s="73">
        <v>1</v>
      </c>
      <c r="D19" s="73" t="s">
        <v>71</v>
      </c>
      <c r="E19" s="73">
        <v>2</v>
      </c>
      <c r="F19" s="73">
        <v>7</v>
      </c>
      <c r="G19" s="73">
        <v>7</v>
      </c>
      <c r="H19" s="73">
        <v>9</v>
      </c>
      <c r="I19" s="73">
        <v>4</v>
      </c>
      <c r="J19" s="73">
        <v>6</v>
      </c>
      <c r="K19" s="73">
        <v>6</v>
      </c>
      <c r="L19" s="73">
        <v>9</v>
      </c>
      <c r="M19" s="73">
        <v>6</v>
      </c>
      <c r="N19" s="73">
        <v>12</v>
      </c>
      <c r="O19" s="73">
        <v>8</v>
      </c>
      <c r="P19" s="70">
        <v>12</v>
      </c>
      <c r="Q19" s="77">
        <v>10</v>
      </c>
      <c r="R19" s="28">
        <v>12</v>
      </c>
      <c r="S19" s="77">
        <v>5</v>
      </c>
      <c r="T19" s="28">
        <v>4</v>
      </c>
      <c r="U19" s="76" t="s">
        <v>17</v>
      </c>
      <c r="V19" s="76" t="s">
        <v>17</v>
      </c>
      <c r="W19" s="76" t="s">
        <v>17</v>
      </c>
      <c r="X19" s="76" t="s">
        <v>17</v>
      </c>
      <c r="Y19" s="76" t="s">
        <v>17</v>
      </c>
      <c r="Z19" s="76" t="s">
        <v>17</v>
      </c>
      <c r="AA19" s="76" t="s">
        <v>17</v>
      </c>
      <c r="AB19" s="76" t="s">
        <v>17</v>
      </c>
      <c r="AC19" s="76" t="s">
        <v>17</v>
      </c>
      <c r="AD19" s="76" t="s">
        <v>17</v>
      </c>
      <c r="AE19" s="76" t="s">
        <v>17</v>
      </c>
      <c r="AF19" s="76" t="s">
        <v>17</v>
      </c>
      <c r="AG19" s="76" t="s">
        <v>17</v>
      </c>
      <c r="AH19" s="76" t="s">
        <v>17</v>
      </c>
    </row>
    <row r="20" spans="1:34" x14ac:dyDescent="0.2">
      <c r="A20" s="57" t="s">
        <v>117</v>
      </c>
      <c r="B20" s="73" t="s">
        <v>17</v>
      </c>
      <c r="C20" s="73" t="s">
        <v>17</v>
      </c>
      <c r="D20" s="73" t="s">
        <v>17</v>
      </c>
      <c r="E20" s="73" t="s">
        <v>17</v>
      </c>
      <c r="F20" s="73" t="s">
        <v>17</v>
      </c>
      <c r="G20" s="73" t="s">
        <v>17</v>
      </c>
      <c r="H20" s="73" t="s">
        <v>17</v>
      </c>
      <c r="I20" s="73" t="s">
        <v>17</v>
      </c>
      <c r="J20" s="73" t="s">
        <v>17</v>
      </c>
      <c r="K20" s="73" t="s">
        <v>17</v>
      </c>
      <c r="L20" s="73" t="s">
        <v>17</v>
      </c>
      <c r="M20" s="73" t="s">
        <v>17</v>
      </c>
      <c r="N20" s="73">
        <v>1</v>
      </c>
      <c r="O20" s="73">
        <v>8</v>
      </c>
      <c r="P20" s="70">
        <v>72</v>
      </c>
      <c r="Q20" s="77">
        <v>202</v>
      </c>
      <c r="R20" s="28">
        <v>370</v>
      </c>
      <c r="S20" s="77">
        <v>647</v>
      </c>
      <c r="T20" s="28">
        <v>955</v>
      </c>
      <c r="U20" s="54">
        <v>1105</v>
      </c>
      <c r="V20" s="54">
        <v>1149</v>
      </c>
      <c r="W20" s="54">
        <v>1281</v>
      </c>
      <c r="X20" s="54">
        <v>1427</v>
      </c>
      <c r="Y20" s="54">
        <v>1491</v>
      </c>
      <c r="Z20" s="54">
        <v>1428</v>
      </c>
      <c r="AA20" s="54">
        <v>1406</v>
      </c>
      <c r="AB20" s="54">
        <v>1388</v>
      </c>
      <c r="AC20" s="54">
        <v>1464</v>
      </c>
      <c r="AD20" s="54">
        <v>1546</v>
      </c>
      <c r="AE20" s="54">
        <v>1565</v>
      </c>
      <c r="AF20" s="54">
        <v>1604</v>
      </c>
      <c r="AG20" s="54">
        <v>1576</v>
      </c>
      <c r="AH20" s="54">
        <v>1537</v>
      </c>
    </row>
    <row r="21" spans="1:34" x14ac:dyDescent="0.2">
      <c r="A21" s="12" t="s">
        <v>13</v>
      </c>
      <c r="B21" s="4">
        <v>393</v>
      </c>
      <c r="C21" s="4">
        <v>415</v>
      </c>
      <c r="D21" s="4">
        <v>439</v>
      </c>
      <c r="E21" s="4">
        <v>491</v>
      </c>
      <c r="F21" s="4">
        <v>551</v>
      </c>
      <c r="G21" s="4">
        <v>602</v>
      </c>
      <c r="H21" s="4">
        <v>602</v>
      </c>
      <c r="I21" s="4">
        <v>625</v>
      </c>
      <c r="J21" s="4">
        <v>685</v>
      </c>
      <c r="K21" s="4">
        <v>695</v>
      </c>
      <c r="L21" s="4">
        <v>647</v>
      </c>
      <c r="M21" s="4">
        <v>677</v>
      </c>
      <c r="N21" s="4">
        <v>739</v>
      </c>
      <c r="O21" s="4">
        <v>723</v>
      </c>
      <c r="P21" s="14">
        <v>782</v>
      </c>
      <c r="Q21" s="26">
        <f t="shared" ref="Q21:V21" si="0">SUM(Q6:Q20)</f>
        <v>855</v>
      </c>
      <c r="R21" s="15">
        <f t="shared" si="0"/>
        <v>905</v>
      </c>
      <c r="S21" s="34">
        <f t="shared" si="0"/>
        <v>1030</v>
      </c>
      <c r="T21" s="33">
        <f t="shared" si="0"/>
        <v>1245</v>
      </c>
      <c r="U21" s="33">
        <f t="shared" si="0"/>
        <v>1148</v>
      </c>
      <c r="V21" s="33">
        <f t="shared" si="0"/>
        <v>1184</v>
      </c>
      <c r="W21" s="33">
        <v>1329</v>
      </c>
      <c r="X21" s="33">
        <f>X6+X20</f>
        <v>1461</v>
      </c>
      <c r="Y21" s="33">
        <f>Y6+Y20</f>
        <v>1524</v>
      </c>
      <c r="Z21" s="33">
        <f>Z6+Z20</f>
        <v>1448</v>
      </c>
      <c r="AA21" s="33">
        <f>AA6+AA20</f>
        <v>1436</v>
      </c>
      <c r="AB21" s="33">
        <f>AB6+AB20</f>
        <v>1410</v>
      </c>
      <c r="AC21" s="33">
        <f t="shared" ref="AC21" si="1">AC6+AC20</f>
        <v>1493</v>
      </c>
      <c r="AD21" s="69">
        <v>1564</v>
      </c>
      <c r="AE21" s="69">
        <v>1583</v>
      </c>
      <c r="AF21" s="69">
        <v>1634</v>
      </c>
      <c r="AG21" s="69">
        <v>1601</v>
      </c>
      <c r="AH21" s="69">
        <v>1562</v>
      </c>
    </row>
    <row r="22" spans="1:34" x14ac:dyDescent="0.2">
      <c r="A22" s="5"/>
      <c r="B22" s="7"/>
      <c r="C22" s="7"/>
      <c r="D22" s="7"/>
      <c r="E22" s="7"/>
      <c r="F22" s="7"/>
      <c r="G22" s="7"/>
      <c r="R22" s="28"/>
    </row>
    <row r="23" spans="1:34" x14ac:dyDescent="0.2">
      <c r="A23" s="8" t="s">
        <v>223</v>
      </c>
      <c r="B23" s="7"/>
      <c r="C23" s="7"/>
      <c r="D23" s="7"/>
      <c r="E23" s="7"/>
      <c r="F23" s="7"/>
      <c r="G23" s="7"/>
      <c r="R23" s="28"/>
    </row>
    <row r="24" spans="1:34" x14ac:dyDescent="0.2">
      <c r="A24" s="11"/>
      <c r="B24" s="6"/>
      <c r="C24" s="7"/>
      <c r="D24" s="6"/>
      <c r="E24" s="7"/>
      <c r="F24" s="7"/>
      <c r="G24" s="7"/>
      <c r="H24" s="7"/>
      <c r="I24" s="7"/>
      <c r="J24" s="7"/>
      <c r="K24" s="7"/>
    </row>
    <row r="25" spans="1:34" x14ac:dyDescent="0.2">
      <c r="A25" s="10"/>
      <c r="B25" s="6"/>
      <c r="C25" s="7"/>
      <c r="D25" s="6"/>
      <c r="E25" s="7"/>
      <c r="F25" s="7"/>
      <c r="G25" s="7"/>
      <c r="H25" s="7"/>
      <c r="I25" s="7"/>
      <c r="J25" s="7"/>
      <c r="K25" s="7"/>
    </row>
    <row r="26" spans="1:34" x14ac:dyDescent="0.2">
      <c r="A26" s="5"/>
      <c r="B26" s="6"/>
      <c r="C26" s="7"/>
      <c r="D26" s="6"/>
      <c r="E26" s="7"/>
      <c r="F26" s="7"/>
      <c r="G26" s="7"/>
      <c r="H26" s="7"/>
      <c r="I26" s="7"/>
      <c r="J26" s="7"/>
      <c r="K26" s="7"/>
    </row>
    <row r="27" spans="1:34" x14ac:dyDescent="0.2">
      <c r="A27" s="5"/>
      <c r="B27" s="6"/>
      <c r="C27" s="7"/>
      <c r="D27" s="6"/>
      <c r="E27" s="7"/>
      <c r="F27" s="7"/>
      <c r="G27" s="7"/>
      <c r="H27" s="7"/>
      <c r="I27" s="7"/>
      <c r="J27" s="7"/>
      <c r="K27" s="7"/>
    </row>
    <row r="28" spans="1:34" x14ac:dyDescent="0.2"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34" x14ac:dyDescent="0.2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34" x14ac:dyDescent="0.2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34" x14ac:dyDescent="0.2"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34" x14ac:dyDescent="0.2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2:11" x14ac:dyDescent="0.2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2:11" x14ac:dyDescent="0.2"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2:11" x14ac:dyDescent="0.2"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2:11" x14ac:dyDescent="0.2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2:1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2:1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2:1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2:11" x14ac:dyDescent="0.2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2:11" x14ac:dyDescent="0.2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2:11" x14ac:dyDescent="0.2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2:11" x14ac:dyDescent="0.2"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2:11" x14ac:dyDescent="0.2"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2:11" x14ac:dyDescent="0.2"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2:11" x14ac:dyDescent="0.2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 x14ac:dyDescent="0.2">
      <c r="B47" s="7"/>
      <c r="C47" s="7"/>
      <c r="D47" s="7"/>
      <c r="E47" s="7"/>
      <c r="F47" s="7"/>
      <c r="G47" s="7"/>
      <c r="H47" s="7"/>
      <c r="I47" s="7"/>
      <c r="J47" s="7"/>
      <c r="K47" s="7"/>
    </row>
  </sheetData>
  <phoneticPr fontId="0" type="noConversion"/>
  <pageMargins left="0.47244094488188981" right="0.27559055118110237" top="0.98425196850393704" bottom="0.98425196850393704" header="0.51181102362204722" footer="0.51181102362204722"/>
  <pageSetup paperSize="9"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4" ma:contentTypeDescription="Opprett et nytt dokument." ma:contentTypeScope="" ma:versionID="91e9194edf1a953ff6a7336c2b72dfe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48d73242c3bee503e1d10c27da9a86e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E2B49B-DF1C-4538-AC34-3D9EC5D95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FB997A-A0F8-47D9-A1FC-54154BEF3C3D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3407ef35-851a-4d86-a1b5-b66f49498b93"/>
    <ds:schemaRef ds:uri="b805bb67-f887-49c7-94c5-40a00613c17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0BB1F1-7884-4152-A04F-4D7FAD665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18</vt:i4>
      </vt:variant>
      <vt:variant>
        <vt:lpstr>Navngitte områder</vt:lpstr>
      </vt:variant>
      <vt:variant>
        <vt:i4>7</vt:i4>
      </vt:variant>
    </vt:vector>
  </HeadingPairs>
  <TitlesOfParts>
    <vt:vector size="25" baseType="lpstr">
      <vt:lpstr>Innhold</vt:lpstr>
      <vt:lpstr>A.1.1</vt:lpstr>
      <vt:lpstr>A.1.2</vt:lpstr>
      <vt:lpstr>A.1.3a</vt:lpstr>
      <vt:lpstr>A.1.3b</vt:lpstr>
      <vt:lpstr>A.1.4</vt:lpstr>
      <vt:lpstr>A.1.5 alle år</vt:lpstr>
      <vt:lpstr>A.1.5</vt:lpstr>
      <vt:lpstr>A.1.6</vt:lpstr>
      <vt:lpstr>A.1.7</vt:lpstr>
      <vt:lpstr>A.1.8</vt:lpstr>
      <vt:lpstr>A.1.9</vt:lpstr>
      <vt:lpstr>A.1.10a</vt:lpstr>
      <vt:lpstr>A.1.10b</vt:lpstr>
      <vt:lpstr>A.1.11</vt:lpstr>
      <vt:lpstr>A.1.12</vt:lpstr>
      <vt:lpstr>A.1.13</vt:lpstr>
      <vt:lpstr>A.1.14</vt:lpstr>
      <vt:lpstr>A.1.1!Utskriftsområde</vt:lpstr>
      <vt:lpstr>A.1.10a!Utskriftsområde</vt:lpstr>
      <vt:lpstr>A.1.13!Utskriftsområde</vt:lpstr>
      <vt:lpstr>A.1.2!Utskriftsområde</vt:lpstr>
      <vt:lpstr>A.1.3a!Utskriftsområde</vt:lpstr>
      <vt:lpstr>A.1.3b!Utskriftsområde</vt:lpstr>
      <vt:lpstr>A.1.4!Utskriftsområde</vt:lpstr>
    </vt:vector>
  </TitlesOfParts>
  <Manager/>
  <Company>NIFU STEP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terjebo</dc:creator>
  <cp:keywords/>
  <dc:description/>
  <cp:lastModifiedBy>Sarpebakken, Bo</cp:lastModifiedBy>
  <cp:revision/>
  <cp:lastPrinted>2021-10-01T08:31:40Z</cp:lastPrinted>
  <dcterms:created xsi:type="dcterms:W3CDTF">2005-08-25T12:02:30Z</dcterms:created>
  <dcterms:modified xsi:type="dcterms:W3CDTF">2024-01-31T13:48:52Z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MediaServiceImageTags">
    <vt:lpwstr/>
  </property>
</Properties>
</file>